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2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3.xml" ContentType="application/vnd.openxmlformats-officedocument.spreadsheetml.worksheet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worksheets/sheet4.xml" ContentType="application/vnd.openxmlformats-officedocument.spreadsheetml.worksheet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Percentage Contribution Per Mon" sheetId="1" state="visible" r:id="rId1"/>
    <sheet xmlns:r="http://schemas.openxmlformats.org/officeDocument/2006/relationships" name="2027 Monthly Base Pay" sheetId="2" state="visible" r:id="rId2"/>
    <sheet xmlns:r="http://schemas.openxmlformats.org/officeDocument/2006/relationships" name="Monthly 5% Match Value" sheetId="3" state="visible" r:id="rId3"/>
    <sheet xmlns:r="http://schemas.openxmlformats.org/officeDocument/2006/relationships" name="Annual 5% Match Value" sheetId="4" state="visible" r:id="rId4"/>
    <sheet xmlns:r="http://schemas.openxmlformats.org/officeDocument/2006/relationships" name="draft pay chart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&quot;$&quot;#,##0"/>
  </numFmts>
  <fonts count="17">
    <font>
      <name val="Arial"/>
      <color rgb="FF000000"/>
      <sz val="10"/>
    </font>
    <font>
      <name val="Cambria"/>
      <b val="1"/>
      <color rgb="FF000000"/>
      <sz val="14"/>
    </font>
    <font/>
    <font>
      <name val="Cambria"/>
      <b val="1"/>
      <sz val="14"/>
    </font>
    <font>
      <b val="1"/>
      <sz val="12"/>
    </font>
    <font>
      <name val="Cambria"/>
      <color rgb="FF0000FF"/>
      <sz val="14"/>
      <u val="single"/>
    </font>
    <font>
      <b val="1"/>
      <sz val="14"/>
    </font>
    <font>
      <name val="Cambria"/>
      <sz val="12"/>
    </font>
    <font>
      <name val="Cambria"/>
      <color rgb="FF000000"/>
      <sz val="12"/>
    </font>
    <font>
      <name val="Cambria"/>
    </font>
    <font>
      <name val="Cambria"/>
      <b val="1"/>
      <color rgb="FF000000"/>
      <sz val="12"/>
    </font>
    <font>
      <name val="Cambria"/>
      <b val="1"/>
      <color rgb="FF000000"/>
      <sz val="13"/>
    </font>
    <font>
      <b val="1"/>
    </font>
    <font>
      <name val="Cambria"/>
      <sz val="14"/>
    </font>
    <font>
      <sz val="14"/>
    </font>
    <font>
      <name val="Cambria"/>
      <color rgb="FF000000"/>
      <sz val="14"/>
    </font>
    <font>
      <name val="Inconsolata"/>
      <color rgb="FF000000"/>
      <sz val="11"/>
    </font>
  </fonts>
  <fills count="5">
    <fill>
      <patternFill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BDBDBD"/>
        <bgColor rgb="FFBDBDBD"/>
      </patternFill>
    </fill>
    <fill>
      <patternFill patternType="solid">
        <fgColor rgb="FFF3F3F3"/>
        <bgColor rgb="FFF3F3F3"/>
      </patternFill>
    </fill>
  </fills>
  <borders count="14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 style="thin">
        <color rgb="FF808080"/>
      </top>
    </border>
    <border>
      <right style="thin">
        <color rgb="FF808080"/>
      </right>
      <top style="thin">
        <color rgb="FF808080"/>
      </top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top style="thin">
        <color rgb="FF808080"/>
      </top>
      <bottom style="thin">
        <color rgb="FF808080"/>
      </bottom>
    </border>
    <border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bottom style="thin">
        <color rgb="FF808080"/>
      </bottom>
    </border>
    <border>
      <right style="thin">
        <color rgb="FF808080"/>
      </right>
    </border>
    <border>
      <top style="thin">
        <color rgb="FF808080"/>
      </top>
    </border>
    <border>
      <left style="thin">
        <color rgb="FF808080"/>
      </left>
    </border>
    <border>
      <left style="thin">
        <color rgb="FF808080"/>
      </left>
      <right style="thin">
        <color rgb="FF808080"/>
      </right>
    </border>
  </borders>
  <cellStyleXfs count="1">
    <xf numFmtId="0" fontId="0" fillId="0" borderId="0"/>
  </cellStyleXfs>
  <cellXfs count="70">
    <xf numFmtId="0" fontId="0" fillId="0" borderId="0" applyAlignment="1" pivotButton="0" quotePrefix="0" xfId="0">
      <alignment vertical="bottom"/>
    </xf>
    <xf numFmtId="0" fontId="1" fillId="2" borderId="0" applyAlignment="1" pivotButton="0" quotePrefix="0" xfId="0">
      <alignment horizontal="center"/>
    </xf>
    <xf numFmtId="0" fontId="1" fillId="2" borderId="0" applyAlignment="1" pivotButton="0" quotePrefix="0" xfId="0">
      <alignment horizontal="center"/>
    </xf>
    <xf numFmtId="0" fontId="1" fillId="2" borderId="1" applyAlignment="1" pivotButton="0" quotePrefix="0" xfId="0">
      <alignment horizontal="center"/>
    </xf>
    <xf numFmtId="164" fontId="1" fillId="2" borderId="0" applyAlignment="1" pivotButton="0" quotePrefix="0" xfId="0">
      <alignment horizontal="center"/>
    </xf>
    <xf numFmtId="0" fontId="2" fillId="0" borderId="0" pivotButton="0" quotePrefix="0" xfId="0"/>
    <xf numFmtId="1" fontId="3" fillId="0" borderId="0" applyAlignment="1" pivotButton="0" quotePrefix="0" xfId="0">
      <alignment horizontal="center"/>
    </xf>
    <xf numFmtId="3" fontId="3" fillId="0" borderId="0" applyAlignment="1" pivotButton="0" quotePrefix="0" xfId="0">
      <alignment horizontal="center"/>
    </xf>
    <xf numFmtId="0" fontId="4" fillId="0" borderId="0" applyAlignment="1" pivotButton="0" quotePrefix="0" xfId="0">
      <alignment horizontal="center"/>
    </xf>
    <xf numFmtId="0" fontId="5" fillId="2" borderId="0" applyAlignment="1" pivotButton="0" quotePrefix="0" xfId="0">
      <alignment horizontal="center"/>
    </xf>
    <xf numFmtId="0" fontId="1" fillId="2" borderId="0" applyAlignment="1" pivotButton="0" quotePrefix="0" xfId="0">
      <alignment horizontal="center"/>
    </xf>
    <xf numFmtId="0" fontId="1" fillId="2" borderId="1" applyAlignment="1" pivotButton="0" quotePrefix="0" xfId="0">
      <alignment horizontal="center"/>
    </xf>
    <xf numFmtId="0" fontId="1" fillId="2" borderId="0" applyAlignment="1" pivotButton="0" quotePrefix="0" xfId="0">
      <alignment horizontal="center"/>
    </xf>
    <xf numFmtId="9" fontId="6" fillId="0" borderId="0" applyAlignment="1" pivotButton="0" quotePrefix="0" xfId="0">
      <alignment horizontal="center"/>
    </xf>
    <xf numFmtId="0" fontId="1" fillId="2" borderId="1" applyAlignment="1" pivotButton="0" quotePrefix="0" xfId="0">
      <alignment horizontal="center"/>
    </xf>
    <xf numFmtId="3" fontId="7" fillId="0" borderId="0" pivotButton="0" quotePrefix="0" xfId="0"/>
    <xf numFmtId="3" fontId="8" fillId="0" borderId="1" applyAlignment="1" pivotButton="0" quotePrefix="0" xfId="0">
      <alignment horizontal="center"/>
    </xf>
    <xf numFmtId="3" fontId="8" fillId="2" borderId="1" applyAlignment="1" pivotButton="0" quotePrefix="0" xfId="0">
      <alignment horizontal="center"/>
    </xf>
    <xf numFmtId="1" fontId="3" fillId="0" borderId="0" applyAlignment="1" pivotButton="0" quotePrefix="0" xfId="0">
      <alignment horizontal="center"/>
    </xf>
    <xf numFmtId="0" fontId="9" fillId="0" borderId="0" pivotButton="0" quotePrefix="0" xfId="0"/>
    <xf numFmtId="3" fontId="8" fillId="2" borderId="2" applyAlignment="1" pivotButton="0" quotePrefix="0" xfId="0">
      <alignment horizontal="center"/>
    </xf>
    <xf numFmtId="3" fontId="8" fillId="2" borderId="3" applyAlignment="1" pivotButton="0" quotePrefix="0" xfId="0">
      <alignment horizontal="center"/>
    </xf>
    <xf numFmtId="0" fontId="1" fillId="3" borderId="1" applyAlignment="1" pivotButton="0" quotePrefix="0" xfId="0">
      <alignment horizontal="center"/>
    </xf>
    <xf numFmtId="0" fontId="9" fillId="2" borderId="4" pivotButton="0" quotePrefix="0" xfId="0"/>
    <xf numFmtId="0" fontId="2" fillId="2" borderId="4" pivotButton="0" quotePrefix="0" xfId="0"/>
    <xf numFmtId="0" fontId="2" fillId="2" borderId="5" pivotButton="0" quotePrefix="0" xfId="0"/>
    <xf numFmtId="0" fontId="9" fillId="4" borderId="4" pivotButton="0" quotePrefix="0" xfId="0"/>
    <xf numFmtId="0" fontId="2" fillId="4" borderId="4" pivotButton="0" quotePrefix="0" xfId="0"/>
    <xf numFmtId="0" fontId="2" fillId="4" borderId="5" pivotButton="0" quotePrefix="0" xfId="0"/>
    <xf numFmtId="3" fontId="10" fillId="2" borderId="6" applyAlignment="1" pivotButton="0" quotePrefix="0" xfId="0">
      <alignment horizontal="center"/>
    </xf>
    <xf numFmtId="0" fontId="2" fillId="2" borderId="7" pivotButton="0" quotePrefix="0" xfId="0"/>
    <xf numFmtId="0" fontId="2" fillId="2" borderId="8" pivotButton="0" quotePrefix="0" xfId="0"/>
    <xf numFmtId="3" fontId="10" fillId="2" borderId="1" applyAlignment="1" pivotButton="0" quotePrefix="0" xfId="0">
      <alignment horizontal="center"/>
    </xf>
    <xf numFmtId="3" fontId="8" fillId="2" borderId="1" applyAlignment="1" pivotButton="0" quotePrefix="0" xfId="0">
      <alignment horizontal="center"/>
    </xf>
    <xf numFmtId="0" fontId="11" fillId="2" borderId="1" applyAlignment="1" pivotButton="0" quotePrefix="0" xfId="0">
      <alignment horizontal="center"/>
    </xf>
    <xf numFmtId="0" fontId="12" fillId="0" borderId="0" applyAlignment="1" pivotButton="0" quotePrefix="0" xfId="0">
      <alignment horizontal="center"/>
    </xf>
    <xf numFmtId="0" fontId="13" fillId="0" borderId="0" pivotButton="0" quotePrefix="0" xfId="0"/>
    <xf numFmtId="0" fontId="13" fillId="0" borderId="0" applyAlignment="1" pivotButton="0" quotePrefix="0" xfId="0">
      <alignment horizontal="center"/>
    </xf>
    <xf numFmtId="0" fontId="13" fillId="0" borderId="0" pivotButton="0" quotePrefix="0" xfId="0"/>
    <xf numFmtId="0" fontId="3" fillId="0" borderId="0" applyAlignment="1" pivotButton="0" quotePrefix="0" xfId="0">
      <alignment horizontal="center"/>
    </xf>
    <xf numFmtId="0" fontId="1" fillId="2" borderId="2" applyAlignment="1" pivotButton="0" quotePrefix="0" xfId="0">
      <alignment horizontal="center"/>
    </xf>
    <xf numFmtId="0" fontId="1" fillId="2" borderId="6" applyAlignment="1" pivotButton="0" quotePrefix="0" xfId="0">
      <alignment horizontal="center"/>
    </xf>
    <xf numFmtId="0" fontId="2" fillId="0" borderId="7" pivotButton="0" quotePrefix="0" xfId="0"/>
    <xf numFmtId="0" fontId="2" fillId="0" borderId="8" pivotButton="0" quotePrefix="0" xfId="0"/>
    <xf numFmtId="0" fontId="2" fillId="0" borderId="9" pivotButton="0" quotePrefix="0" xfId="0"/>
    <xf numFmtId="0" fontId="1" fillId="2" borderId="1" applyAlignment="1" pivotButton="0" quotePrefix="0" xfId="0">
      <alignment horizontal="center"/>
    </xf>
    <xf numFmtId="0" fontId="10" fillId="2" borderId="1" applyAlignment="1" pivotButton="0" quotePrefix="0" xfId="0">
      <alignment horizontal="center"/>
    </xf>
    <xf numFmtId="165" fontId="8" fillId="2" borderId="1" applyAlignment="1" pivotButton="0" quotePrefix="0" xfId="0">
      <alignment horizontal="center"/>
    </xf>
    <xf numFmtId="0" fontId="8" fillId="2" borderId="1" applyAlignment="1" pivotButton="0" quotePrefix="0" xfId="0">
      <alignment horizontal="center"/>
    </xf>
    <xf numFmtId="0" fontId="14" fillId="0" borderId="0" applyAlignment="1" pivotButton="0" quotePrefix="0" xfId="0">
      <alignment horizontal="center"/>
    </xf>
    <xf numFmtId="0" fontId="2" fillId="0" borderId="0" pivotButton="0" quotePrefix="0" xfId="0"/>
    <xf numFmtId="165" fontId="8" fillId="2" borderId="0" applyAlignment="1" pivotButton="0" quotePrefix="0" xfId="0">
      <alignment horizontal="center"/>
    </xf>
    <xf numFmtId="0" fontId="2" fillId="0" borderId="4" pivotButton="0" quotePrefix="0" xfId="0"/>
    <xf numFmtId="0" fontId="2" fillId="0" borderId="5" pivotButton="0" quotePrefix="0" xfId="0"/>
    <xf numFmtId="0" fontId="8" fillId="2" borderId="0" pivotButton="0" quotePrefix="0" xfId="0"/>
    <xf numFmtId="0" fontId="15" fillId="2" borderId="1" applyAlignment="1" pivotButton="0" quotePrefix="0" xfId="0">
      <alignment horizontal="center"/>
    </xf>
    <xf numFmtId="0" fontId="1" fillId="2" borderId="1" applyAlignment="1" pivotButton="0" quotePrefix="0" xfId="0">
      <alignment horizontal="center"/>
    </xf>
    <xf numFmtId="165" fontId="15" fillId="2" borderId="1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1" fontId="3" fillId="0" borderId="0" applyAlignment="1" pivotButton="0" quotePrefix="0" xfId="0">
      <alignment horizontal="center"/>
    </xf>
    <xf numFmtId="1" fontId="1" fillId="2" borderId="1" applyAlignment="1" pivotButton="0" quotePrefix="0" xfId="0">
      <alignment horizontal="center"/>
    </xf>
    <xf numFmtId="1" fontId="16" fillId="2" borderId="0" pivotButton="0" quotePrefix="0" xfId="0"/>
    <xf numFmtId="0" fontId="0" fillId="0" borderId="0" pivotButton="0" quotePrefix="0" xfId="0"/>
    <xf numFmtId="0" fontId="9" fillId="2" borderId="5" pivotButton="0" quotePrefix="0" xfId="0"/>
    <xf numFmtId="0" fontId="0" fillId="0" borderId="4" pivotButton="0" quotePrefix="0" xfId="0"/>
    <xf numFmtId="0" fontId="0" fillId="0" borderId="5" pivotButton="0" quotePrefix="0" xfId="0"/>
    <xf numFmtId="0" fontId="9" fillId="4" borderId="5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</cellXfs>
  <cellStyles count="1">
    <cellStyle name="Normal" xfId="0" builtinId="0"/>
  </cellStyles>
  <dxfs count="4">
    <dxf>
      <font/>
      <fill>
        <patternFill/>
      </fill>
      <border/>
    </dxf>
    <dxf>
      <font/>
      <fill>
        <patternFill patternType="solid">
          <fgColor rgb="FFBDBDBD"/>
          <bgColor rgb="FFBDBDB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4" defaultTableStyle="TableStyleMedium9" defaultPivotStyle="PivotStyleLight16">
    <tableStyle name="Annual 5% Match Value-style" pivot="0" count="3">
      <tableStyleElement type="headerRow" dxfId="1"/>
      <tableStyleElement type="firstRowStripe" dxfId="2"/>
      <tableStyleElement type="secondRowStripe" dxfId="3"/>
    </tableStyle>
    <tableStyle name="Percentage Contribution Per Mon-style" pivot="0" count="3">
      <tableStyleElement type="headerRow" dxfId="1"/>
      <tableStyleElement type="firstRowStripe" dxfId="2"/>
      <tableStyleElement type="secondRowStripe" dxfId="3"/>
    </tableStyle>
    <tableStyle name="Monthly 5% Match Value-style" pivot="0" count="3">
      <tableStyleElement type="headerRow" dxfId="1"/>
      <tableStyleElement type="firstRowStripe" dxfId="2"/>
      <tableStyleElement type="secondRowStripe" dxfId="3"/>
    </tableStyle>
    <tableStyle name="2026 Monthly Base Pay-style" pivot="0" count="3">
      <tableStyleElement type="headerRow" dxfId="1"/>
      <tableStyleElement type="firstRowStripe" dxfId="2"/>
      <tableStyleElement type="secondRowStripe" dxfId="3"/>
    </tableStyle>
    <tableStyle name="Percentage Contribution Per Mon-style 2" pivot="0" count="3">
      <tableStyleElement type="headerRow" dxfId="1"/>
      <tableStyleElement type="firstRowStripe" dxfId="2"/>
      <tableStyleElement type="secondRowStripe" dxfId="3"/>
    </tableStyle>
    <tableStyle name="Annual 5% Match Value-style 2" pivot="0" count="3">
      <tableStyleElement type="headerRow" dxfId="1"/>
      <tableStyleElement type="firstRowStripe" dxfId="2"/>
      <tableStyleElement type="secondRowStripe" dxfId="3"/>
    </tableStyle>
    <tableStyle name="Monthly 5% Match Value-style 2" pivot="0" count="3">
      <tableStyleElement type="headerRow" dxfId="1"/>
      <tableStyleElement type="firstRowStripe" dxfId="2"/>
      <tableStyleElement type="secondRowStripe" dxfId="3"/>
    </tableStyle>
    <tableStyle name="2026 Monthly Base Pay-style 2" pivot="0" count="3">
      <tableStyleElement type="headerRow" dxfId="1"/>
      <tableStyleElement type="firstRowStripe" dxfId="2"/>
      <tableStyleElement type="secondRowStripe" dxfId="3"/>
    </tableStyle>
    <tableStyle name="Percentage Contribution Per Mon-style 3" pivot="0" count="3">
      <tableStyleElement type="headerRow" dxfId="1"/>
      <tableStyleElement type="firstRowStripe" dxfId="2"/>
      <tableStyleElement type="secondRowStripe" dxfId="3"/>
    </tableStyle>
    <tableStyle name="Monthly 5% Match Value-style 3" pivot="0" count="3">
      <tableStyleElement type="headerRow" dxfId="1"/>
      <tableStyleElement type="firstRowStripe" dxfId="2"/>
      <tableStyleElement type="secondRowStripe" dxfId="3"/>
    </tableStyle>
    <tableStyle name="Annual 5% Match Value-style 3" pivot="0" count="3">
      <tableStyleElement type="headerRow" dxfId="1"/>
      <tableStyleElement type="firstRowStripe" dxfId="2"/>
      <tableStyleElement type="secondRowStripe" dxfId="3"/>
    </tableStyle>
    <tableStyle name="Percentage Contribution Per Mon-style 4" pivot="0" count="3">
      <tableStyleElement type="headerRow" dxfId="1"/>
      <tableStyleElement type="firstRowStripe" dxfId="2"/>
      <tableStyleElement type="secondRowStripe" dxfId="3"/>
    </tableStyle>
    <tableStyle name="Monthly 5% Match Value-style 4" pivot="0" count="3">
      <tableStyleElement type="headerRow" dxfId="1"/>
      <tableStyleElement type="firstRowStripe" dxfId="2"/>
      <tableStyleElement type="secondRowStripe" dxfId="3"/>
    </tableStyle>
    <tableStyle name="Annual 5% Match Value-style 4" pivot="0" count="3">
      <tableStyleElement type="headerRow" dxfId="1"/>
      <tableStyleElement type="firstRowStripe" dxfId="2"/>
      <tableStyleElement type="secondRowStripe" dxfId="3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able_1" displayName="Table_1" ref="A2:P11" headerRowCount="0">
  <tableColumns count="16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</tableColumns>
  <tableStyleInfo name="Percentage Contribution Per Mon-style" showFirstColumn="1" showLastColumn="1" showRowStripes="1" showColumnStripes="0"/>
</table>
</file>

<file path=xl/tables/table2.xml><?xml version="1.0" encoding="utf-8"?>
<table xmlns="http://schemas.openxmlformats.org/spreadsheetml/2006/main" id="2" name="Table_5" displayName="Table_5" ref="A13:P21" headerRowCount="0">
  <tableColumns count="16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</tableColumns>
  <tableStyleInfo name="Percentage Contribution Per Mon-style 2" showFirstColumn="1" showLastColumn="1" showRowStripes="1" showColumnStripes="0"/>
</table>
</file>

<file path=xl/tables/table3.xml><?xml version="1.0" encoding="utf-8"?>
<table xmlns="http://schemas.openxmlformats.org/spreadsheetml/2006/main" id="3" name="Table_9" displayName="Table_9" ref="A23:P26" headerRowCount="0">
  <tableColumns count="16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</tableColumns>
  <tableStyleInfo name="Percentage Contribution Per Mon-style 3" showFirstColumn="1" showLastColumn="1" showRowStripes="1" showColumnStripes="0"/>
</table>
</file>

<file path=xl/tables/table4.xml><?xml version="1.0" encoding="utf-8"?>
<table xmlns="http://schemas.openxmlformats.org/spreadsheetml/2006/main" id="4" name="Table_12" displayName="Table_12" ref="A28:P33" headerRowCount="0">
  <tableColumns count="16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</tableColumns>
  <tableStyleInfo name="Percentage Contribution Per Mon-style 4" showFirstColumn="1" showLastColumn="1" showRowStripes="1" showColumnStripes="0"/>
</table>
</file>

<file path=xl/tables/table5.xml><?xml version="1.0" encoding="utf-8"?>
<table xmlns="http://schemas.openxmlformats.org/spreadsheetml/2006/main" id="5" name="Table_3" displayName="Table_3" ref="B2:P11" headerRowCount="1">
  <tableColumns count="15">
    <tableColumn id="1" name="Less than 2"/>
    <tableColumn id="2" name="Over 2"/>
    <tableColumn id="3" name="Over 3"/>
    <tableColumn id="4" name="Over 4"/>
    <tableColumn id="5" name="Over 6"/>
    <tableColumn id="6" name="Over 8"/>
    <tableColumn id="7" name="Over 10"/>
    <tableColumn id="8" name="Over 12"/>
    <tableColumn id="9" name="Over 14"/>
    <tableColumn id="10" name="Over 16"/>
    <tableColumn id="11" name="Over 18"/>
    <tableColumn id="12" name="Over 20"/>
    <tableColumn id="13" name="Over 22"/>
    <tableColumn id="14" name="Over 24"/>
    <tableColumn id="15" name="Over 26"/>
  </tableColumns>
  <tableStyleInfo name="2026 Monthly Base Pay-style" showFirstColumn="1" showLastColumn="1" showRowStripes="1" showColumnStripes="0"/>
</table>
</file>

<file path=xl/tables/table6.xml><?xml version="1.0" encoding="utf-8"?>
<table xmlns="http://schemas.openxmlformats.org/spreadsheetml/2006/main" id="6" name="Table_8" displayName="Table_8" ref="B13:P21" headerRowCount="1">
  <tableColumns count="15">
    <tableColumn id="1" name="Under 2"/>
    <tableColumn id="2" name="Over 2"/>
    <tableColumn id="3" name="Over 3"/>
    <tableColumn id="4" name="Over 4"/>
    <tableColumn id="5" name="Over 6"/>
    <tableColumn id="6" name="Over 8"/>
    <tableColumn id="7" name="Over 10"/>
    <tableColumn id="8" name="Over 12"/>
    <tableColumn id="9" name="Over 14"/>
    <tableColumn id="10" name="Over 16"/>
    <tableColumn id="11" name="Over 18"/>
    <tableColumn id="12" name="Over 20"/>
    <tableColumn id="13" name="Over 22"/>
    <tableColumn id="14" name="Over 24"/>
    <tableColumn id="15" name="Over 26"/>
  </tableColumns>
  <tableStyleInfo name="2026 Monthly Base Pay-style 2" showFirstColumn="1" showLastColumn="1" showRowStripes="1" showColumnStripes="0"/>
</table>
</file>

<file path=xl/tables/table7.xml><?xml version="1.0" encoding="utf-8"?>
<table xmlns="http://schemas.openxmlformats.org/spreadsheetml/2006/main" id="7" name="Table_4" displayName="Table_4" ref="A2:P11" headerRowCount="1">
  <tableColumns count="16">
    <tableColumn id="1" name="Paygrade"/>
    <tableColumn id="2" name="Less than 2*"/>
    <tableColumn id="3" name="Over 2"/>
    <tableColumn id="4" name="Over 3"/>
    <tableColumn id="5" name="Over 4"/>
    <tableColumn id="6" name="Over 6"/>
    <tableColumn id="7" name="Over 8"/>
    <tableColumn id="8" name="Over 10"/>
    <tableColumn id="9" name="Over 12"/>
    <tableColumn id="10" name="Over 14"/>
    <tableColumn id="11" name="Over 16"/>
    <tableColumn id="12" name="Over 18"/>
    <tableColumn id="13" name="Over 20"/>
    <tableColumn id="14" name="Over 22"/>
    <tableColumn id="15" name="Over 24"/>
    <tableColumn id="16" name="Over 26"/>
  </tableColumns>
  <tableStyleInfo name="Monthly 5% Match Value-style" showFirstColumn="1" showLastColumn="1" showRowStripes="1" showColumnStripes="0"/>
</table>
</file>

<file path=xl/tables/table8.xml><?xml version="1.0" encoding="utf-8"?>
<table xmlns="http://schemas.openxmlformats.org/spreadsheetml/2006/main" id="8" name="Table_7" displayName="Table_7" ref="A13:P21" headerRowCount="0">
  <tableColumns count="16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</tableColumns>
  <tableStyleInfo name="Monthly 5% Match Value-style 2" showFirstColumn="1" showLastColumn="1" showRowStripes="1" showColumnStripes="0"/>
</table>
</file>

<file path=xl/tables/table9.xml><?xml version="1.0" encoding="utf-8"?>
<table xmlns="http://schemas.openxmlformats.org/spreadsheetml/2006/main" id="9" name="Table_10" displayName="Table_10" ref="A23:P26" headerRowCount="0">
  <tableColumns count="16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</tableColumns>
  <tableStyleInfo name="Monthly 5% Match Value-style 3" showFirstColumn="1" showLastColumn="1" showRowStripes="1" showColumnStripes="0"/>
</table>
</file>

<file path=xl/tables/table10.xml><?xml version="1.0" encoding="utf-8"?>
<table xmlns="http://schemas.openxmlformats.org/spreadsheetml/2006/main" id="10" name="Table_13" displayName="Table_13" ref="A28:P34" headerRowCount="0">
  <tableColumns count="16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</tableColumns>
  <tableStyleInfo name="Monthly 5% Match Value-style 4" showFirstColumn="1" showLastColumn="1" showRowStripes="1" showColumnStripes="0"/>
</table>
</file>

<file path=xl/tables/table11.xml><?xml version="1.0" encoding="utf-8"?>
<table xmlns="http://schemas.openxmlformats.org/spreadsheetml/2006/main" id="11" name="Table_2" displayName="Table_2" ref="A2:P11" headerRowCount="1">
  <tableColumns count="16">
    <tableColumn id="1" name="Paygrade"/>
    <tableColumn id="2" name="Less than 2*"/>
    <tableColumn id="3" name="Over 2"/>
    <tableColumn id="4" name="Over 3"/>
    <tableColumn id="5" name="Over 4"/>
    <tableColumn id="6" name="Over 6"/>
    <tableColumn id="7" name="Over 8"/>
    <tableColumn id="8" name="Over 10"/>
    <tableColumn id="9" name="Over 12"/>
    <tableColumn id="10" name="Over 14"/>
    <tableColumn id="11" name="Over 16"/>
    <tableColumn id="12" name="Over 18"/>
    <tableColumn id="13" name="Over 20"/>
    <tableColumn id="14" name="Over 22"/>
    <tableColumn id="15" name="Over 24"/>
    <tableColumn id="16" name="Over 26"/>
  </tableColumns>
  <tableStyleInfo name="Annual 5% Match Value-style" showFirstColumn="1" showLastColumn="1" showRowStripes="1" showColumnStripes="0"/>
</table>
</file>

<file path=xl/tables/table12.xml><?xml version="1.0" encoding="utf-8"?>
<table xmlns="http://schemas.openxmlformats.org/spreadsheetml/2006/main" id="12" name="Table_6" displayName="Table_6" ref="A13:P21" headerRowCount="0">
  <tableColumns count="16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</tableColumns>
  <tableStyleInfo name="Annual 5% Match Value-style 2" showFirstColumn="1" showLastColumn="1" showRowStripes="1" showColumnStripes="0"/>
</table>
</file>

<file path=xl/tables/table13.xml><?xml version="1.0" encoding="utf-8"?>
<table xmlns="http://schemas.openxmlformats.org/spreadsheetml/2006/main" id="13" name="Table_11" displayName="Table_11" ref="A23:P26" headerRowCount="0">
  <tableColumns count="16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</tableColumns>
  <tableStyleInfo name="Annual 5% Match Value-style 3" showFirstColumn="1" showLastColumn="1" showRowStripes="1" showColumnStripes="0"/>
</table>
</file>

<file path=xl/tables/table14.xml><?xml version="1.0" encoding="utf-8"?>
<table xmlns="http://schemas.openxmlformats.org/spreadsheetml/2006/main" id="14" name="Table_14" displayName="Table_14" ref="A28:P34" headerRowCount="0">
  <tableColumns count="16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</tableColumns>
  <tableStyleInfo name="Annual 5% Match Value-style 4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Relationship Type="http://schemas.openxmlformats.org/officeDocument/2006/relationships/table" Target="/xl/tables/table4.xml" Id="rId4"/></Relationships>
</file>

<file path=xl/worksheets/_rels/sheet2.xml.rels><Relationships xmlns="http://schemas.openxmlformats.org/package/2006/relationships"><Relationship Type="http://schemas.openxmlformats.org/officeDocument/2006/relationships/hyperlink" Target="https://militarymoneymanual.com/military-pay-chart/" TargetMode="Externa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/Relationships>
</file>

<file path=xl/worksheets/_rels/sheet3.xml.rels><Relationships xmlns="http://schemas.openxmlformats.org/package/2006/relationships"><Relationship Type="http://schemas.openxmlformats.org/officeDocument/2006/relationships/table" Target="/xl/tables/table7.xml" Id="rId1"/><Relationship Type="http://schemas.openxmlformats.org/officeDocument/2006/relationships/table" Target="/xl/tables/table8.xml" Id="rId2"/><Relationship Type="http://schemas.openxmlformats.org/officeDocument/2006/relationships/table" Target="/xl/tables/table9.xml" Id="rId3"/><Relationship Type="http://schemas.openxmlformats.org/officeDocument/2006/relationships/table" Target="/xl/tables/table10.xml" Id="rId4"/></Relationships>
</file>

<file path=xl/worksheets/_rels/sheet4.xml.rels><Relationships xmlns="http://schemas.openxmlformats.org/package/2006/relationships"><Relationship Type="http://schemas.openxmlformats.org/officeDocument/2006/relationships/table" Target="/xl/tables/table11.xml" Id="rId1"/><Relationship Type="http://schemas.openxmlformats.org/officeDocument/2006/relationships/table" Target="/xl/tables/table12.xml" Id="rId2"/><Relationship Type="http://schemas.openxmlformats.org/officeDocument/2006/relationships/table" Target="/xl/tables/table13.xml" Id="rId3"/><Relationship Type="http://schemas.openxmlformats.org/officeDocument/2006/relationships/table" Target="/xl/tables/table14.xml" Id="rId4"/></Relationships>
</file>

<file path=xl/worksheets/sheet1.xml><?xml version="1.0" encoding="utf-8"?>
<worksheet xmlns="http://schemas.openxmlformats.org/spreadsheetml/2006/main">
  <sheetPr>
    <outlinePr summaryBelow="0" summaryRight="0"/>
    <pageSetUpPr fitToPage="1"/>
  </sheetPr>
  <dimension ref="A1:P33"/>
  <sheetViews>
    <sheetView workbookViewId="0">
      <selection activeCell="A1" sqref="A1"/>
    </sheetView>
  </sheetViews>
  <sheetFormatPr baseColWidth="8" defaultColWidth="12.63" defaultRowHeight="15.75" customHeight="1"/>
  <cols>
    <col width="12.63" customWidth="1" style="62" min="2" max="2"/>
    <col width="9.75" customWidth="1" style="62" min="3" max="15"/>
    <col width="11" customWidth="1" style="62" min="16" max="16"/>
  </cols>
  <sheetData>
    <row r="1">
      <c r="A1" s="4">
        <f>25500/12</f>
        <v/>
      </c>
      <c r="B1" s="50" t="inlineStr">
        <is>
          <t>&lt;- $25,500 / 12</t>
        </is>
      </c>
      <c r="C1" s="8" t="inlineStr">
        <is>
          <t>Percentage of Monthly Base Pay to Contribute to Maximize TSP Contribution ($25,500) by Dec 31 2027 and Receive Full 5% Matching Each Month</t>
        </is>
      </c>
    </row>
    <row r="2">
      <c r="A2" s="12" t="n"/>
      <c r="B2" s="56" t="inlineStr">
        <is>
          <t>Less than 2</t>
        </is>
      </c>
      <c r="C2" s="56" t="inlineStr">
        <is>
          <t>Over 2</t>
        </is>
      </c>
      <c r="D2" s="56" t="inlineStr">
        <is>
          <t>Over 3</t>
        </is>
      </c>
      <c r="E2" s="56" t="inlineStr">
        <is>
          <t>Over 4</t>
        </is>
      </c>
      <c r="F2" s="56" t="inlineStr">
        <is>
          <t>Over 6</t>
        </is>
      </c>
      <c r="G2" s="56" t="inlineStr">
        <is>
          <t>Over 8</t>
        </is>
      </c>
      <c r="H2" s="56" t="inlineStr">
        <is>
          <t>Over 10</t>
        </is>
      </c>
      <c r="I2" s="56" t="inlineStr">
        <is>
          <t>Over 12</t>
        </is>
      </c>
      <c r="J2" s="56" t="inlineStr">
        <is>
          <t>Over 14</t>
        </is>
      </c>
      <c r="K2" s="56" t="inlineStr">
        <is>
          <t>Over 16</t>
        </is>
      </c>
      <c r="L2" s="56" t="inlineStr">
        <is>
          <t>Over 18</t>
        </is>
      </c>
      <c r="M2" s="56" t="inlineStr">
        <is>
          <t>Over 20</t>
        </is>
      </c>
      <c r="N2" s="56" t="inlineStr">
        <is>
          <t>Over 22</t>
        </is>
      </c>
      <c r="O2" s="56" t="inlineStr">
        <is>
          <t>Over 24</t>
        </is>
      </c>
      <c r="P2" s="56" t="inlineStr">
        <is>
          <t>Over 26</t>
        </is>
      </c>
    </row>
    <row r="3">
      <c r="A3" s="56" t="inlineStr">
        <is>
          <t>E-9</t>
        </is>
      </c>
      <c r="B3" s="13" t="n"/>
      <c r="C3" s="13" t="n"/>
      <c r="D3" s="13" t="n"/>
      <c r="E3" s="13" t="n"/>
      <c r="F3" s="13" t="n"/>
      <c r="G3" s="13" t="n"/>
      <c r="H3" s="13">
        <f>ROUNDUP($A$1/'2027 Monthly Base Pay'!H3,2)</f>
        <v/>
      </c>
      <c r="I3" s="13">
        <f>ROUNDUP($A$1/'2027 Monthly Base Pay'!I3,2)</f>
        <v/>
      </c>
      <c r="J3" s="13">
        <f>ROUNDUP($A$1/'2027 Monthly Base Pay'!J3,2)</f>
        <v/>
      </c>
      <c r="K3" s="13">
        <f>ROUNDUP($A$1/'2027 Monthly Base Pay'!K3,2)</f>
        <v/>
      </c>
      <c r="L3" s="13">
        <f>ROUNDUP($A$1/'2027 Monthly Base Pay'!L3,2)</f>
        <v/>
      </c>
      <c r="M3" s="13">
        <f>ROUNDUP($A$1/'2027 Monthly Base Pay'!M3,2)</f>
        <v/>
      </c>
      <c r="N3" s="13">
        <f>ROUNDUP($A$1/'2027 Monthly Base Pay'!N3,2)</f>
        <v/>
      </c>
      <c r="O3" s="13">
        <f>ROUNDUP($A$1/'2027 Monthly Base Pay'!O3,2)</f>
        <v/>
      </c>
      <c r="P3" s="13">
        <f>ROUNDUP($A$1/'2027 Monthly Base Pay'!P3,2)</f>
        <v/>
      </c>
    </row>
    <row r="4">
      <c r="A4" s="56" t="inlineStr">
        <is>
          <t>E-8</t>
        </is>
      </c>
      <c r="B4" s="13" t="n"/>
      <c r="C4" s="13" t="n"/>
      <c r="D4" s="13" t="n"/>
      <c r="E4" s="13" t="n"/>
      <c r="F4" s="13" t="n"/>
      <c r="G4" s="13">
        <f>ROUNDUP($A$1/'2027 Monthly Base Pay'!G4,2)</f>
        <v/>
      </c>
      <c r="H4" s="13">
        <f>ROUNDUP($A$1/'2027 Monthly Base Pay'!H4,2)</f>
        <v/>
      </c>
      <c r="I4" s="13">
        <f>ROUNDUP($A$1/'2027 Monthly Base Pay'!I4,2)</f>
        <v/>
      </c>
      <c r="J4" s="13">
        <f>ROUNDUP($A$1/'2027 Monthly Base Pay'!J4,2)</f>
        <v/>
      </c>
      <c r="K4" s="13">
        <f>ROUNDUP($A$1/'2027 Monthly Base Pay'!K4,2)</f>
        <v/>
      </c>
      <c r="L4" s="13">
        <f>ROUNDUP($A$1/'2027 Monthly Base Pay'!L4,2)</f>
        <v/>
      </c>
      <c r="M4" s="13">
        <f>ROUNDUP($A$1/'2027 Monthly Base Pay'!M4,2)</f>
        <v/>
      </c>
      <c r="N4" s="13">
        <f>ROUNDUP($A$1/'2027 Monthly Base Pay'!N4,2)</f>
        <v/>
      </c>
      <c r="O4" s="13">
        <f>ROUNDUP($A$1/'2027 Monthly Base Pay'!O4,2)</f>
        <v/>
      </c>
      <c r="P4" s="13">
        <f>ROUNDUP($A$1/'2027 Monthly Base Pay'!P4,2)</f>
        <v/>
      </c>
    </row>
    <row r="5">
      <c r="A5" s="56" t="inlineStr">
        <is>
          <t>E-7</t>
        </is>
      </c>
      <c r="B5" s="13">
        <f>ROUNDUP($A$1/'2027 Monthly Base Pay'!B5,2)</f>
        <v/>
      </c>
      <c r="C5" s="13">
        <f>ROUNDUP($A$1/'2027 Monthly Base Pay'!C5,2)</f>
        <v/>
      </c>
      <c r="D5" s="13">
        <f>ROUNDUP($A$1/'2027 Monthly Base Pay'!D5,2)</f>
        <v/>
      </c>
      <c r="E5" s="13">
        <f>ROUNDUP($A$1/'2027 Monthly Base Pay'!E5,2)</f>
        <v/>
      </c>
      <c r="F5" s="13">
        <f>ROUNDUP($A$1/'2027 Monthly Base Pay'!F5,2)</f>
        <v/>
      </c>
      <c r="G5" s="13">
        <f>ROUNDUP($A$1/'2027 Monthly Base Pay'!G5,2)</f>
        <v/>
      </c>
      <c r="H5" s="13">
        <f>ROUNDUP($A$1/'2027 Monthly Base Pay'!H5,2)</f>
        <v/>
      </c>
      <c r="I5" s="13">
        <f>ROUNDUP($A$1/'2027 Monthly Base Pay'!I5,2)</f>
        <v/>
      </c>
      <c r="J5" s="13">
        <f>ROUNDUP($A$1/'2027 Monthly Base Pay'!J5,2)</f>
        <v/>
      </c>
      <c r="K5" s="13">
        <f>ROUNDUP($A$1/'2027 Monthly Base Pay'!K5,2)</f>
        <v/>
      </c>
      <c r="L5" s="13">
        <f>ROUNDUP($A$1/'2027 Monthly Base Pay'!L5,2)</f>
        <v/>
      </c>
      <c r="M5" s="13">
        <f>ROUNDUP($A$1/'2027 Monthly Base Pay'!M5,2)</f>
        <v/>
      </c>
      <c r="N5" s="13">
        <f>ROUNDUP($A$1/'2027 Monthly Base Pay'!N5,2)</f>
        <v/>
      </c>
      <c r="O5" s="13">
        <f>ROUNDUP($A$1/'2027 Monthly Base Pay'!O5,2)</f>
        <v/>
      </c>
      <c r="P5" s="13">
        <f>ROUNDUP($A$1/'2027 Monthly Base Pay'!P5,2)</f>
        <v/>
      </c>
    </row>
    <row r="6">
      <c r="A6" s="56" t="inlineStr">
        <is>
          <t>E-6</t>
        </is>
      </c>
      <c r="B6" s="13">
        <f>ROUNDUP($A$1/'2027 Monthly Base Pay'!B6,2)</f>
        <v/>
      </c>
      <c r="C6" s="13">
        <f>ROUNDUP($A$1/'2027 Monthly Base Pay'!C6,2)</f>
        <v/>
      </c>
      <c r="D6" s="13">
        <f>ROUNDUP($A$1/'2027 Monthly Base Pay'!D6,2)</f>
        <v/>
      </c>
      <c r="E6" s="13">
        <f>ROUNDUP($A$1/'2027 Monthly Base Pay'!E6,2)</f>
        <v/>
      </c>
      <c r="F6" s="13">
        <f>ROUNDUP($A$1/'2027 Monthly Base Pay'!F6,2)</f>
        <v/>
      </c>
      <c r="G6" s="13">
        <f>ROUNDUP($A$1/'2027 Monthly Base Pay'!G6,2)</f>
        <v/>
      </c>
      <c r="H6" s="13">
        <f>ROUNDUP($A$1/'2027 Monthly Base Pay'!H6,2)</f>
        <v/>
      </c>
      <c r="I6" s="13">
        <f>ROUNDUP($A$1/'2027 Monthly Base Pay'!I6,2)</f>
        <v/>
      </c>
      <c r="J6" s="13">
        <f>ROUNDUP($A$1/'2027 Monthly Base Pay'!J6,2)</f>
        <v/>
      </c>
      <c r="K6" s="13">
        <f>ROUNDUP($A$1/'2027 Monthly Base Pay'!K6,2)</f>
        <v/>
      </c>
      <c r="L6" s="13">
        <f>ROUNDUP($A$1/'2027 Monthly Base Pay'!L6,2)</f>
        <v/>
      </c>
      <c r="M6" s="13">
        <f>ROUNDUP($A$1/'2027 Monthly Base Pay'!M6,2)</f>
        <v/>
      </c>
      <c r="N6" s="13">
        <f>ROUNDUP($A$1/'2027 Monthly Base Pay'!N6,2)</f>
        <v/>
      </c>
      <c r="O6" s="13">
        <f>ROUNDUP($A$1/'2027 Monthly Base Pay'!O6,2)</f>
        <v/>
      </c>
      <c r="P6" s="13">
        <f>ROUNDUP($A$1/'2027 Monthly Base Pay'!P6,2)</f>
        <v/>
      </c>
    </row>
    <row r="7">
      <c r="A7" s="56" t="inlineStr">
        <is>
          <t>E-5</t>
        </is>
      </c>
      <c r="B7" s="13">
        <f>ROUNDUP($A$1/'2027 Monthly Base Pay'!B7,2)</f>
        <v/>
      </c>
      <c r="C7" s="13">
        <f>ROUNDUP($A$1/'2027 Monthly Base Pay'!C7,2)</f>
        <v/>
      </c>
      <c r="D7" s="13">
        <f>ROUNDUP($A$1/'2027 Monthly Base Pay'!D7,2)</f>
        <v/>
      </c>
      <c r="E7" s="13">
        <f>ROUNDUP($A$1/'2027 Monthly Base Pay'!E7,2)</f>
        <v/>
      </c>
      <c r="F7" s="13">
        <f>ROUNDUP($A$1/'2027 Monthly Base Pay'!F7,2)</f>
        <v/>
      </c>
      <c r="G7" s="13">
        <f>ROUNDUP($A$1/'2027 Monthly Base Pay'!G7,2)</f>
        <v/>
      </c>
      <c r="H7" s="13">
        <f>ROUNDUP($A$1/'2027 Monthly Base Pay'!H7,2)</f>
        <v/>
      </c>
      <c r="I7" s="13">
        <f>ROUNDUP($A$1/'2027 Monthly Base Pay'!I7,2)</f>
        <v/>
      </c>
      <c r="J7" s="13">
        <f>ROUNDUP($A$1/'2027 Monthly Base Pay'!J7,2)</f>
        <v/>
      </c>
      <c r="K7" s="13">
        <f>ROUNDUP($A$1/'2027 Monthly Base Pay'!K7,2)</f>
        <v/>
      </c>
      <c r="L7" s="13">
        <f>ROUNDUP($A$1/'2027 Monthly Base Pay'!L7,2)</f>
        <v/>
      </c>
      <c r="M7" s="13">
        <f>ROUNDUP($A$1/'2027 Monthly Base Pay'!M7,2)</f>
        <v/>
      </c>
      <c r="N7" s="13">
        <f>ROUNDUP($A$1/'2027 Monthly Base Pay'!N7,2)</f>
        <v/>
      </c>
      <c r="O7" s="13">
        <f>ROUNDUP($A$1/'2027 Monthly Base Pay'!O7,2)</f>
        <v/>
      </c>
      <c r="P7" s="13">
        <f>ROUNDUP($A$1/'2027 Monthly Base Pay'!P7,2)</f>
        <v/>
      </c>
    </row>
    <row r="8">
      <c r="A8" s="56" t="inlineStr">
        <is>
          <t>E-4</t>
        </is>
      </c>
      <c r="B8" s="13">
        <f>ROUNDUP($A$1/'2027 Monthly Base Pay'!B8,2)</f>
        <v/>
      </c>
      <c r="C8" s="13">
        <f>ROUNDUP($A$1/'2027 Monthly Base Pay'!C8,2)</f>
        <v/>
      </c>
      <c r="D8" s="13">
        <f>ROUNDUP($A$1/'2027 Monthly Base Pay'!D8,2)</f>
        <v/>
      </c>
      <c r="E8" s="13">
        <f>ROUNDUP($A$1/'2027 Monthly Base Pay'!E8,2)</f>
        <v/>
      </c>
      <c r="F8" s="13">
        <f>ROUNDUP($A$1/'2027 Monthly Base Pay'!F8,2)</f>
        <v/>
      </c>
      <c r="G8" s="13">
        <f>ROUNDUP($A$1/'2027 Monthly Base Pay'!G8,2)</f>
        <v/>
      </c>
      <c r="H8" s="13">
        <f>ROUNDUP($A$1/'2027 Monthly Base Pay'!H8,2)</f>
        <v/>
      </c>
      <c r="I8" s="13">
        <f>ROUNDUP($A$1/'2027 Monthly Base Pay'!I8,2)</f>
        <v/>
      </c>
      <c r="J8" s="13">
        <f>ROUNDUP($A$1/'2027 Monthly Base Pay'!J8,2)</f>
        <v/>
      </c>
      <c r="K8" s="13">
        <f>ROUNDUP($A$1/'2027 Monthly Base Pay'!K8,2)</f>
        <v/>
      </c>
      <c r="L8" s="13">
        <f>ROUNDUP($A$1/'2027 Monthly Base Pay'!L8,2)</f>
        <v/>
      </c>
      <c r="M8" s="13">
        <f>ROUNDUP($A$1/'2027 Monthly Base Pay'!M8,2)</f>
        <v/>
      </c>
      <c r="N8" s="13">
        <f>ROUNDUP($A$1/'2027 Monthly Base Pay'!N8,2)</f>
        <v/>
      </c>
      <c r="O8" s="13">
        <f>ROUNDUP($A$1/'2027 Monthly Base Pay'!O8,2)</f>
        <v/>
      </c>
      <c r="P8" s="13">
        <f>ROUNDUP($A$1/'2027 Monthly Base Pay'!P8,2)</f>
        <v/>
      </c>
    </row>
    <row r="9">
      <c r="A9" s="56" t="inlineStr">
        <is>
          <t>E-3</t>
        </is>
      </c>
      <c r="B9" s="13">
        <f>ROUNDUP($A$1/'2027 Monthly Base Pay'!B9,2)</f>
        <v/>
      </c>
      <c r="C9" s="13">
        <f>ROUNDUP($A$1/'2027 Monthly Base Pay'!C9,2)</f>
        <v/>
      </c>
      <c r="D9" s="13">
        <f>ROUNDUP($A$1/'2027 Monthly Base Pay'!D9,2)</f>
        <v/>
      </c>
      <c r="E9" s="13">
        <f>ROUNDUP($A$1/'2027 Monthly Base Pay'!E9,2)</f>
        <v/>
      </c>
      <c r="F9" s="13">
        <f>ROUNDUP($A$1/'2027 Monthly Base Pay'!F9,2)</f>
        <v/>
      </c>
      <c r="G9" s="13">
        <f>ROUNDUP($A$1/'2027 Monthly Base Pay'!G9,2)</f>
        <v/>
      </c>
      <c r="H9" s="13">
        <f>ROUNDUP($A$1/'2027 Monthly Base Pay'!H9,2)</f>
        <v/>
      </c>
      <c r="I9" s="13">
        <f>ROUNDUP($A$1/'2027 Monthly Base Pay'!I9,2)</f>
        <v/>
      </c>
      <c r="J9" s="13">
        <f>ROUNDUP($A$1/'2027 Monthly Base Pay'!J9,2)</f>
        <v/>
      </c>
      <c r="K9" s="13">
        <f>ROUNDUP($A$1/'2027 Monthly Base Pay'!K9,2)</f>
        <v/>
      </c>
      <c r="L9" s="13">
        <f>ROUNDUP($A$1/'2027 Monthly Base Pay'!L9,2)</f>
        <v/>
      </c>
      <c r="M9" s="13">
        <f>ROUNDUP($A$1/'2027 Monthly Base Pay'!M9,2)</f>
        <v/>
      </c>
      <c r="N9" s="13">
        <f>ROUNDUP($A$1/'2027 Monthly Base Pay'!N9,2)</f>
        <v/>
      </c>
      <c r="O9" s="13">
        <f>ROUNDUP($A$1/'2027 Monthly Base Pay'!O9,2)</f>
        <v/>
      </c>
      <c r="P9" s="13">
        <f>ROUNDUP($A$1/'2027 Monthly Base Pay'!P9,2)</f>
        <v/>
      </c>
    </row>
    <row r="10">
      <c r="A10" s="56" t="inlineStr">
        <is>
          <t>E-2</t>
        </is>
      </c>
      <c r="B10" s="13">
        <f>ROUNDUP($A$1/'2027 Monthly Base Pay'!B10,2)</f>
        <v/>
      </c>
      <c r="C10" s="13">
        <f>ROUNDUP($A$1/'2027 Monthly Base Pay'!C10,2)</f>
        <v/>
      </c>
      <c r="D10" s="13">
        <f>ROUNDUP($A$1/'2027 Monthly Base Pay'!D10,2)</f>
        <v/>
      </c>
      <c r="E10" s="13">
        <f>ROUNDUP($A$1/'2027 Monthly Base Pay'!E10,2)</f>
        <v/>
      </c>
      <c r="F10" s="13">
        <f>ROUNDUP($A$1/'2027 Monthly Base Pay'!F10,2)</f>
        <v/>
      </c>
      <c r="G10" s="13">
        <f>ROUNDUP($A$1/'2027 Monthly Base Pay'!G10,2)</f>
        <v/>
      </c>
      <c r="H10" s="13">
        <f>ROUNDUP($A$1/'2027 Monthly Base Pay'!H10,2)</f>
        <v/>
      </c>
      <c r="I10" s="13">
        <f>ROUNDUP($A$1/'2027 Monthly Base Pay'!I10,2)</f>
        <v/>
      </c>
      <c r="J10" s="13">
        <f>ROUNDUP($A$1/'2027 Monthly Base Pay'!J10,2)</f>
        <v/>
      </c>
      <c r="K10" s="13">
        <f>ROUNDUP($A$1/'2027 Monthly Base Pay'!K10,2)</f>
        <v/>
      </c>
      <c r="L10" s="13">
        <f>ROUNDUP($A$1/'2027 Monthly Base Pay'!L10,2)</f>
        <v/>
      </c>
      <c r="M10" s="13">
        <f>ROUNDUP($A$1/'2027 Monthly Base Pay'!M10,2)</f>
        <v/>
      </c>
      <c r="N10" s="13">
        <f>ROUNDUP($A$1/'2027 Monthly Base Pay'!N10,2)</f>
        <v/>
      </c>
      <c r="O10" s="13">
        <f>ROUNDUP($A$1/'2027 Monthly Base Pay'!O10,2)</f>
        <v/>
      </c>
      <c r="P10" s="13">
        <f>ROUNDUP($A$1/'2027 Monthly Base Pay'!P10,2)</f>
        <v/>
      </c>
    </row>
    <row r="11">
      <c r="A11" s="56" t="inlineStr">
        <is>
          <t>E-1</t>
        </is>
      </c>
      <c r="B11" s="13">
        <f>ROUNDUP($A$1/'2027 Monthly Base Pay'!B11,2)</f>
        <v/>
      </c>
      <c r="C11" s="13">
        <f>ROUNDUP($A$1/'2027 Monthly Base Pay'!C11,2)</f>
        <v/>
      </c>
      <c r="D11" s="13">
        <f>ROUNDUP($A$1/'2027 Monthly Base Pay'!D11,2)</f>
        <v/>
      </c>
      <c r="E11" s="13">
        <f>ROUNDUP($A$1/'2027 Monthly Base Pay'!E11,2)</f>
        <v/>
      </c>
      <c r="F11" s="13">
        <f>ROUNDUP($A$1/'2027 Monthly Base Pay'!F11,2)</f>
        <v/>
      </c>
      <c r="G11" s="13">
        <f>ROUNDUP($A$1/'2027 Monthly Base Pay'!G11,2)</f>
        <v/>
      </c>
      <c r="H11" s="13">
        <f>ROUNDUP($A$1/'2027 Monthly Base Pay'!H11,2)</f>
        <v/>
      </c>
      <c r="I11" s="13">
        <f>ROUNDUP($A$1/'2027 Monthly Base Pay'!I11,2)</f>
        <v/>
      </c>
      <c r="J11" s="13">
        <f>ROUNDUP($A$1/'2027 Monthly Base Pay'!J11,2)</f>
        <v/>
      </c>
      <c r="K11" s="13">
        <f>ROUNDUP($A$1/'2027 Monthly Base Pay'!K11,2)</f>
        <v/>
      </c>
      <c r="L11" s="13">
        <f>ROUNDUP($A$1/'2027 Monthly Base Pay'!L11,2)</f>
        <v/>
      </c>
      <c r="M11" s="13">
        <f>ROUNDUP($A$1/'2027 Monthly Base Pay'!M11,2)</f>
        <v/>
      </c>
      <c r="N11" s="13">
        <f>ROUNDUP($A$1/'2027 Monthly Base Pay'!N11,2)</f>
        <v/>
      </c>
      <c r="O11" s="13">
        <f>ROUNDUP($A$1/'2027 Monthly Base Pay'!O11,2)</f>
        <v/>
      </c>
      <c r="P11" s="13">
        <f>ROUNDUP($A$1/'2027 Monthly Base Pay'!P11,2)</f>
        <v/>
      </c>
    </row>
    <row r="12">
      <c r="B12" s="49" t="n"/>
      <c r="C12" s="49" t="n"/>
      <c r="D12" s="49" t="n"/>
      <c r="E12" s="49" t="n"/>
      <c r="F12" s="49" t="n"/>
      <c r="G12" s="49" t="n"/>
      <c r="H12" s="49" t="n"/>
      <c r="I12" s="49" t="n"/>
      <c r="J12" s="49" t="n"/>
      <c r="K12" s="49" t="n"/>
      <c r="L12" s="49" t="n"/>
      <c r="M12" s="49" t="n"/>
      <c r="N12" s="49" t="n"/>
      <c r="O12" s="49" t="n"/>
      <c r="P12" s="49" t="n"/>
    </row>
    <row r="13">
      <c r="A13" s="50" t="n"/>
      <c r="B13" s="56" t="inlineStr">
        <is>
          <t>Less than 2</t>
        </is>
      </c>
      <c r="C13" s="56" t="inlineStr">
        <is>
          <t>Over 2</t>
        </is>
      </c>
      <c r="D13" s="56" t="inlineStr">
        <is>
          <t>Over 3</t>
        </is>
      </c>
      <c r="E13" s="56" t="inlineStr">
        <is>
          <t>Over 4</t>
        </is>
      </c>
      <c r="F13" s="56" t="inlineStr">
        <is>
          <t>Over 6</t>
        </is>
      </c>
      <c r="G13" s="56" t="inlineStr">
        <is>
          <t>Over 8</t>
        </is>
      </c>
      <c r="H13" s="56" t="inlineStr">
        <is>
          <t>Over 10</t>
        </is>
      </c>
      <c r="I13" s="56" t="inlineStr">
        <is>
          <t>Over 12</t>
        </is>
      </c>
      <c r="J13" s="56" t="inlineStr">
        <is>
          <t>Over 14</t>
        </is>
      </c>
      <c r="K13" s="56" t="inlineStr">
        <is>
          <t>Over 16</t>
        </is>
      </c>
      <c r="L13" s="56" t="inlineStr">
        <is>
          <t>Over 18</t>
        </is>
      </c>
      <c r="M13" s="56" t="inlineStr">
        <is>
          <t>Over 20</t>
        </is>
      </c>
      <c r="N13" s="56" t="inlineStr">
        <is>
          <t>Over 22</t>
        </is>
      </c>
      <c r="O13" s="56" t="inlineStr">
        <is>
          <t>Over 24</t>
        </is>
      </c>
      <c r="P13" s="56" t="inlineStr">
        <is>
          <t>Over 26</t>
        </is>
      </c>
    </row>
    <row r="14">
      <c r="A14" s="56" t="inlineStr">
        <is>
          <t>O-8</t>
        </is>
      </c>
      <c r="B14" s="13">
        <f>ROUNDUP($A$1/'2027 Monthly Base Pay'!B14,2)</f>
        <v/>
      </c>
      <c r="C14" s="13">
        <f>ROUNDUP($A$1/'2027 Monthly Base Pay'!C14,2)</f>
        <v/>
      </c>
      <c r="D14" s="13">
        <f>ROUNDUP($A$1/'2027 Monthly Base Pay'!D14,2)</f>
        <v/>
      </c>
      <c r="E14" s="13">
        <f>ROUNDUP($A$1/'2027 Monthly Base Pay'!E14,2)</f>
        <v/>
      </c>
      <c r="F14" s="13">
        <f>ROUNDUP($A$1/'2027 Monthly Base Pay'!F14,2)</f>
        <v/>
      </c>
      <c r="G14" s="13">
        <f>ROUNDUP($A$1/'2027 Monthly Base Pay'!G14,2)</f>
        <v/>
      </c>
      <c r="H14" s="13">
        <f>ROUNDUP($A$1/'2027 Monthly Base Pay'!H14,2)</f>
        <v/>
      </c>
      <c r="I14" s="13">
        <f>ROUNDUP($A$1/'2027 Monthly Base Pay'!I14,2)</f>
        <v/>
      </c>
      <c r="J14" s="13">
        <f>ROUNDUP($A$1/'2027 Monthly Base Pay'!J14,2)</f>
        <v/>
      </c>
      <c r="K14" s="13">
        <f>ROUNDUP($A$1/'2027 Monthly Base Pay'!K14,2)</f>
        <v/>
      </c>
      <c r="L14" s="13">
        <f>ROUNDUP($A$1/'2027 Monthly Base Pay'!L14,2)</f>
        <v/>
      </c>
      <c r="M14" s="13">
        <f>ROUNDUP($A$1/'2027 Monthly Base Pay'!M14,2)</f>
        <v/>
      </c>
      <c r="N14" s="13">
        <f>ROUNDUP($A$1/'2027 Monthly Base Pay'!N14,2)</f>
        <v/>
      </c>
      <c r="O14" s="13">
        <f>ROUNDUP($A$1/'2027 Monthly Base Pay'!O14,2)</f>
        <v/>
      </c>
      <c r="P14" s="13">
        <f>ROUNDUP($A$1/'2027 Monthly Base Pay'!P14,2)</f>
        <v/>
      </c>
    </row>
    <row r="15">
      <c r="A15" s="56" t="inlineStr">
        <is>
          <t>O-7</t>
        </is>
      </c>
      <c r="B15" s="13">
        <f>ROUNDUP($A$1/'2027 Monthly Base Pay'!B15,2)</f>
        <v/>
      </c>
      <c r="C15" s="13">
        <f>ROUNDUP($A$1/'2027 Monthly Base Pay'!C15,2)</f>
        <v/>
      </c>
      <c r="D15" s="13">
        <f>ROUNDUP($A$1/'2027 Monthly Base Pay'!D15,2)</f>
        <v/>
      </c>
      <c r="E15" s="13">
        <f>ROUNDUP($A$1/'2027 Monthly Base Pay'!E15,2)</f>
        <v/>
      </c>
      <c r="F15" s="13">
        <f>ROUNDUP($A$1/'2027 Monthly Base Pay'!F15,2)</f>
        <v/>
      </c>
      <c r="G15" s="13">
        <f>ROUNDUP($A$1/'2027 Monthly Base Pay'!G15,2)</f>
        <v/>
      </c>
      <c r="H15" s="13">
        <f>ROUNDUP($A$1/'2027 Monthly Base Pay'!H15,2)</f>
        <v/>
      </c>
      <c r="I15" s="13">
        <f>ROUNDUP($A$1/'2027 Monthly Base Pay'!I15,2)</f>
        <v/>
      </c>
      <c r="J15" s="13">
        <f>ROUNDUP($A$1/'2027 Monthly Base Pay'!J15,2)</f>
        <v/>
      </c>
      <c r="K15" s="13">
        <f>ROUNDUP($A$1/'2027 Monthly Base Pay'!K15,2)</f>
        <v/>
      </c>
      <c r="L15" s="13">
        <f>ROUNDUP($A$1/'2027 Monthly Base Pay'!L15,2)</f>
        <v/>
      </c>
      <c r="M15" s="13">
        <f>ROUNDUP($A$1/'2027 Monthly Base Pay'!M15,2)</f>
        <v/>
      </c>
      <c r="N15" s="13">
        <f>ROUNDUP($A$1/'2027 Monthly Base Pay'!N15,2)</f>
        <v/>
      </c>
      <c r="O15" s="13">
        <f>ROUNDUP($A$1/'2027 Monthly Base Pay'!O15,2)</f>
        <v/>
      </c>
      <c r="P15" s="13">
        <f>ROUNDUP($A$1/'2027 Monthly Base Pay'!P15,2)</f>
        <v/>
      </c>
    </row>
    <row r="16">
      <c r="A16" s="56" t="inlineStr">
        <is>
          <t>O-6</t>
        </is>
      </c>
      <c r="B16" s="13">
        <f>ROUNDUP($A$1/'2027 Monthly Base Pay'!B16,2)</f>
        <v/>
      </c>
      <c r="C16" s="13">
        <f>ROUNDUP($A$1/'2027 Monthly Base Pay'!C16,2)</f>
        <v/>
      </c>
      <c r="D16" s="13">
        <f>ROUNDUP($A$1/'2027 Monthly Base Pay'!D16,2)</f>
        <v/>
      </c>
      <c r="E16" s="13">
        <f>ROUNDUP($A$1/'2027 Monthly Base Pay'!E16,2)</f>
        <v/>
      </c>
      <c r="F16" s="13">
        <f>ROUNDUP($A$1/'2027 Monthly Base Pay'!F16,2)</f>
        <v/>
      </c>
      <c r="G16" s="13">
        <f>ROUNDUP($A$1/'2027 Monthly Base Pay'!G16,2)</f>
        <v/>
      </c>
      <c r="H16" s="13">
        <f>ROUNDUP($A$1/'2027 Monthly Base Pay'!H16,2)</f>
        <v/>
      </c>
      <c r="I16" s="13">
        <f>ROUNDUP($A$1/'2027 Monthly Base Pay'!I16,2)</f>
        <v/>
      </c>
      <c r="J16" s="13">
        <f>ROUNDUP($A$1/'2027 Monthly Base Pay'!J16,2)</f>
        <v/>
      </c>
      <c r="K16" s="13">
        <f>ROUNDUP($A$1/'2027 Monthly Base Pay'!K16,2)</f>
        <v/>
      </c>
      <c r="L16" s="13">
        <f>ROUNDUP($A$1/'2027 Monthly Base Pay'!L16,2)</f>
        <v/>
      </c>
      <c r="M16" s="13">
        <f>ROUNDUP($A$1/'2027 Monthly Base Pay'!M16,2)</f>
        <v/>
      </c>
      <c r="N16" s="13">
        <f>ROUNDUP($A$1/'2027 Monthly Base Pay'!N16,2)</f>
        <v/>
      </c>
      <c r="O16" s="13">
        <f>ROUNDUP($A$1/'2027 Monthly Base Pay'!O16,2)</f>
        <v/>
      </c>
      <c r="P16" s="13">
        <f>ROUNDUP($A$1/'2027 Monthly Base Pay'!P16,2)</f>
        <v/>
      </c>
    </row>
    <row r="17">
      <c r="A17" s="56" t="inlineStr">
        <is>
          <t>O-5</t>
        </is>
      </c>
      <c r="B17" s="13">
        <f>ROUNDUP($A$1/'2027 Monthly Base Pay'!B17,2)</f>
        <v/>
      </c>
      <c r="C17" s="13">
        <f>ROUNDUP($A$1/'2027 Monthly Base Pay'!C17,2)</f>
        <v/>
      </c>
      <c r="D17" s="13">
        <f>ROUNDUP($A$1/'2027 Monthly Base Pay'!D17,2)</f>
        <v/>
      </c>
      <c r="E17" s="13">
        <f>ROUNDUP($A$1/'2027 Monthly Base Pay'!E17,2)</f>
        <v/>
      </c>
      <c r="F17" s="13">
        <f>ROUNDUP($A$1/'2027 Monthly Base Pay'!F17,2)</f>
        <v/>
      </c>
      <c r="G17" s="13">
        <f>ROUNDUP($A$1/'2027 Monthly Base Pay'!G17,2)</f>
        <v/>
      </c>
      <c r="H17" s="13">
        <f>ROUNDUP($A$1/'2027 Monthly Base Pay'!H17,2)</f>
        <v/>
      </c>
      <c r="I17" s="13">
        <f>ROUNDUP($A$1/'2027 Monthly Base Pay'!I17,2)</f>
        <v/>
      </c>
      <c r="J17" s="13">
        <f>ROUNDUP($A$1/'2027 Monthly Base Pay'!J17,2)</f>
        <v/>
      </c>
      <c r="K17" s="13">
        <f>ROUNDUP($A$1/'2027 Monthly Base Pay'!K17,2)</f>
        <v/>
      </c>
      <c r="L17" s="13">
        <f>ROUNDUP($A$1/'2027 Monthly Base Pay'!L17,2)</f>
        <v/>
      </c>
      <c r="M17" s="13">
        <f>ROUNDUP($A$1/'2027 Monthly Base Pay'!M17,2)</f>
        <v/>
      </c>
      <c r="N17" s="13">
        <f>ROUNDUP($A$1/'2027 Monthly Base Pay'!N17,2)</f>
        <v/>
      </c>
      <c r="O17" s="13">
        <f>ROUNDUP($A$1/'2027 Monthly Base Pay'!O17,2)</f>
        <v/>
      </c>
      <c r="P17" s="13">
        <f>ROUNDUP($A$1/'2027 Monthly Base Pay'!P17,2)</f>
        <v/>
      </c>
    </row>
    <row r="18">
      <c r="A18" s="56" t="inlineStr">
        <is>
          <t>O-4</t>
        </is>
      </c>
      <c r="B18" s="13">
        <f>ROUNDUP($A$1/'2027 Monthly Base Pay'!B18,2)</f>
        <v/>
      </c>
      <c r="C18" s="13">
        <f>ROUNDUP($A$1/'2027 Monthly Base Pay'!C18,2)</f>
        <v/>
      </c>
      <c r="D18" s="13">
        <f>ROUNDUP($A$1/'2027 Monthly Base Pay'!D18,2)</f>
        <v/>
      </c>
      <c r="E18" s="13">
        <f>ROUNDUP($A$1/'2027 Monthly Base Pay'!E18,2)</f>
        <v/>
      </c>
      <c r="F18" s="13">
        <f>ROUNDUP($A$1/'2027 Monthly Base Pay'!F18,2)</f>
        <v/>
      </c>
      <c r="G18" s="13">
        <f>ROUNDUP($A$1/'2027 Monthly Base Pay'!G18,2)</f>
        <v/>
      </c>
      <c r="H18" s="13">
        <f>ROUNDUP($A$1/'2027 Monthly Base Pay'!H18,2)</f>
        <v/>
      </c>
      <c r="I18" s="13">
        <f>ROUNDUP($A$1/'2027 Monthly Base Pay'!I18,2)</f>
        <v/>
      </c>
      <c r="J18" s="13">
        <f>ROUNDUP($A$1/'2027 Monthly Base Pay'!J18,2)</f>
        <v/>
      </c>
      <c r="K18" s="13">
        <f>ROUNDUP($A$1/'2027 Monthly Base Pay'!K18,2)</f>
        <v/>
      </c>
      <c r="L18" s="13">
        <f>ROUNDUP($A$1/'2027 Monthly Base Pay'!L18,2)</f>
        <v/>
      </c>
      <c r="M18" s="13">
        <f>ROUNDUP($A$1/'2027 Monthly Base Pay'!M18,2)</f>
        <v/>
      </c>
      <c r="N18" s="13">
        <f>ROUNDUP($A$1/'2027 Monthly Base Pay'!N18,2)</f>
        <v/>
      </c>
      <c r="O18" s="13">
        <f>ROUNDUP($A$1/'2027 Monthly Base Pay'!O18,2)</f>
        <v/>
      </c>
      <c r="P18" s="13">
        <f>ROUNDUP($A$1/'2027 Monthly Base Pay'!P18,2)</f>
        <v/>
      </c>
    </row>
    <row r="19">
      <c r="A19" s="56" t="inlineStr">
        <is>
          <t>O-3</t>
        </is>
      </c>
      <c r="B19" s="13">
        <f>ROUNDUP($A$1/'2027 Monthly Base Pay'!B19,2)</f>
        <v/>
      </c>
      <c r="C19" s="13">
        <f>ROUNDUP($A$1/'2027 Monthly Base Pay'!C19,2)</f>
        <v/>
      </c>
      <c r="D19" s="13">
        <f>ROUNDUP($A$1/'2027 Monthly Base Pay'!D19,2)</f>
        <v/>
      </c>
      <c r="E19" s="13">
        <f>ROUNDUP($A$1/'2027 Monthly Base Pay'!E19,2)</f>
        <v/>
      </c>
      <c r="F19" s="13">
        <f>ROUNDUP($A$1/'2027 Monthly Base Pay'!F19,2)</f>
        <v/>
      </c>
      <c r="G19" s="13">
        <f>ROUNDUP($A$1/'2027 Monthly Base Pay'!G19,2)</f>
        <v/>
      </c>
      <c r="H19" s="13">
        <f>ROUNDUP($A$1/'2027 Monthly Base Pay'!H19,2)</f>
        <v/>
      </c>
      <c r="I19" s="13">
        <f>ROUNDUP($A$1/'2027 Monthly Base Pay'!I19,2)</f>
        <v/>
      </c>
      <c r="J19" s="13">
        <f>ROUNDUP($A$1/'2027 Monthly Base Pay'!J19,2)</f>
        <v/>
      </c>
      <c r="K19" s="13">
        <f>ROUNDUP($A$1/'2027 Monthly Base Pay'!K19,2)</f>
        <v/>
      </c>
      <c r="L19" s="13">
        <f>ROUNDUP($A$1/'2027 Monthly Base Pay'!L19,2)</f>
        <v/>
      </c>
      <c r="M19" s="13">
        <f>ROUNDUP($A$1/'2027 Monthly Base Pay'!M19,2)</f>
        <v/>
      </c>
      <c r="N19" s="13">
        <f>ROUNDUP($A$1/'2027 Monthly Base Pay'!N19,2)</f>
        <v/>
      </c>
      <c r="O19" s="13">
        <f>ROUNDUP($A$1/'2027 Monthly Base Pay'!O19,2)</f>
        <v/>
      </c>
      <c r="P19" s="13">
        <f>ROUNDUP($A$1/'2027 Monthly Base Pay'!P19,2)</f>
        <v/>
      </c>
    </row>
    <row r="20">
      <c r="A20" s="56" t="inlineStr">
        <is>
          <t>O-2</t>
        </is>
      </c>
      <c r="B20" s="13">
        <f>ROUNDUP($A$1/'2027 Monthly Base Pay'!B20,2)</f>
        <v/>
      </c>
      <c r="C20" s="13">
        <f>ROUNDUP($A$1/'2027 Monthly Base Pay'!C20,2)</f>
        <v/>
      </c>
      <c r="D20" s="13">
        <f>ROUNDUP($A$1/'2027 Monthly Base Pay'!D20,2)</f>
        <v/>
      </c>
      <c r="E20" s="13">
        <f>ROUNDUP($A$1/'2027 Monthly Base Pay'!E20,2)</f>
        <v/>
      </c>
      <c r="F20" s="13">
        <f>ROUNDUP($A$1/'2027 Monthly Base Pay'!F20,2)</f>
        <v/>
      </c>
      <c r="G20" s="13">
        <f>ROUNDUP($A$1/'2027 Monthly Base Pay'!G20,2)</f>
        <v/>
      </c>
      <c r="H20" s="13">
        <f>ROUNDUP($A$1/'2027 Monthly Base Pay'!H20,2)</f>
        <v/>
      </c>
      <c r="I20" s="13">
        <f>ROUNDUP($A$1/'2027 Monthly Base Pay'!I20,2)</f>
        <v/>
      </c>
      <c r="J20" s="13">
        <f>ROUNDUP($A$1/'2027 Monthly Base Pay'!J20,2)</f>
        <v/>
      </c>
      <c r="K20" s="13">
        <f>ROUNDUP($A$1/'2027 Monthly Base Pay'!K20,2)</f>
        <v/>
      </c>
      <c r="L20" s="13">
        <f>ROUNDUP($A$1/'2027 Monthly Base Pay'!L20,2)</f>
        <v/>
      </c>
      <c r="M20" s="13">
        <f>ROUNDUP($A$1/'2027 Monthly Base Pay'!M20,2)</f>
        <v/>
      </c>
      <c r="N20" s="13">
        <f>ROUNDUP($A$1/'2027 Monthly Base Pay'!N20,2)</f>
        <v/>
      </c>
      <c r="O20" s="13">
        <f>ROUNDUP($A$1/'2027 Monthly Base Pay'!O20,2)</f>
        <v/>
      </c>
      <c r="P20" s="13">
        <f>ROUNDUP($A$1/'2027 Monthly Base Pay'!P20,2)</f>
        <v/>
      </c>
    </row>
    <row r="21">
      <c r="A21" s="56" t="inlineStr">
        <is>
          <t>O-1</t>
        </is>
      </c>
      <c r="B21" s="13">
        <f>ROUNDUP($A$1/'2027 Monthly Base Pay'!B21,2)</f>
        <v/>
      </c>
      <c r="C21" s="13">
        <f>ROUNDUP($A$1/'2027 Monthly Base Pay'!C21,2)</f>
        <v/>
      </c>
      <c r="D21" s="13">
        <f>ROUNDUP($A$1/'2027 Monthly Base Pay'!D21,2)</f>
        <v/>
      </c>
      <c r="E21" s="13">
        <f>ROUNDUP($A$1/'2027 Monthly Base Pay'!E21,2)</f>
        <v/>
      </c>
      <c r="F21" s="13">
        <f>ROUNDUP($A$1/'2027 Monthly Base Pay'!F21,2)</f>
        <v/>
      </c>
      <c r="G21" s="13">
        <f>ROUNDUP($A$1/'2027 Monthly Base Pay'!G21,2)</f>
        <v/>
      </c>
      <c r="H21" s="13">
        <f>ROUNDUP($A$1/'2027 Monthly Base Pay'!H21,2)</f>
        <v/>
      </c>
      <c r="I21" s="13">
        <f>ROUNDUP($A$1/'2027 Monthly Base Pay'!I21,2)</f>
        <v/>
      </c>
      <c r="J21" s="13">
        <f>ROUNDUP($A$1/'2027 Monthly Base Pay'!J21,2)</f>
        <v/>
      </c>
      <c r="K21" s="13">
        <f>ROUNDUP($A$1/'2027 Monthly Base Pay'!K21,2)</f>
        <v/>
      </c>
      <c r="L21" s="13">
        <f>ROUNDUP($A$1/'2027 Monthly Base Pay'!L21,2)</f>
        <v/>
      </c>
      <c r="M21" s="13">
        <f>ROUNDUP($A$1/'2027 Monthly Base Pay'!M21,2)</f>
        <v/>
      </c>
      <c r="N21" s="13">
        <f>ROUNDUP($A$1/'2027 Monthly Base Pay'!N21,2)</f>
        <v/>
      </c>
      <c r="O21" s="13">
        <f>ROUNDUP($A$1/'2027 Monthly Base Pay'!O21,2)</f>
        <v/>
      </c>
      <c r="P21" s="13">
        <f>ROUNDUP($A$1/'2027 Monthly Base Pay'!P21,2)</f>
        <v/>
      </c>
    </row>
    <row r="22">
      <c r="B22" s="49" t="n"/>
      <c r="C22" s="49" t="n"/>
      <c r="D22" s="49" t="n"/>
      <c r="E22" s="49" t="n"/>
      <c r="F22" s="49" t="n"/>
      <c r="G22" s="49" t="n"/>
      <c r="H22" s="49" t="n"/>
      <c r="I22" s="49" t="n"/>
      <c r="J22" s="49" t="n"/>
      <c r="K22" s="49" t="n"/>
      <c r="L22" s="49" t="n"/>
      <c r="M22" s="49" t="n"/>
      <c r="N22" s="49" t="n"/>
      <c r="O22" s="49" t="n"/>
      <c r="P22" s="49" t="n"/>
    </row>
    <row r="23">
      <c r="A23" s="50" t="n"/>
      <c r="B23" s="56" t="inlineStr">
        <is>
          <t>Less than 2</t>
        </is>
      </c>
      <c r="C23" s="56" t="inlineStr">
        <is>
          <t>Over 2</t>
        </is>
      </c>
      <c r="D23" s="56" t="inlineStr">
        <is>
          <t>Over 3</t>
        </is>
      </c>
      <c r="E23" s="56" t="inlineStr">
        <is>
          <t>Over 4</t>
        </is>
      </c>
      <c r="F23" s="56" t="inlineStr">
        <is>
          <t>Over 6</t>
        </is>
      </c>
      <c r="G23" s="56" t="inlineStr">
        <is>
          <t>Over 8</t>
        </is>
      </c>
      <c r="H23" s="56" t="inlineStr">
        <is>
          <t>Over 10</t>
        </is>
      </c>
      <c r="I23" s="56" t="inlineStr">
        <is>
          <t>Over 12</t>
        </is>
      </c>
      <c r="J23" s="56" t="inlineStr">
        <is>
          <t>Over 14</t>
        </is>
      </c>
      <c r="K23" s="56" t="inlineStr">
        <is>
          <t>Over 16</t>
        </is>
      </c>
      <c r="L23" s="56" t="inlineStr">
        <is>
          <t>Over 18</t>
        </is>
      </c>
      <c r="M23" s="56" t="inlineStr">
        <is>
          <t>Over 20</t>
        </is>
      </c>
      <c r="N23" s="56" t="inlineStr">
        <is>
          <t>Over 22</t>
        </is>
      </c>
      <c r="O23" s="56" t="inlineStr">
        <is>
          <t>Over 24</t>
        </is>
      </c>
      <c r="P23" s="56" t="inlineStr">
        <is>
          <t>Over 26</t>
        </is>
      </c>
    </row>
    <row r="24">
      <c r="A24" s="56" t="inlineStr">
        <is>
          <t>O-3E</t>
        </is>
      </c>
      <c r="B24" s="13" t="n"/>
      <c r="C24" s="13" t="n"/>
      <c r="D24" s="13" t="n"/>
      <c r="E24" s="13">
        <f>ROUNDUP($A$1/'2027 Monthly Base Pay'!E24,2)</f>
        <v/>
      </c>
      <c r="F24" s="13">
        <f>ROUNDUP($A$1/'2027 Monthly Base Pay'!F24,2)</f>
        <v/>
      </c>
      <c r="G24" s="13">
        <f>ROUNDUP($A$1/'2027 Monthly Base Pay'!G24,2)</f>
        <v/>
      </c>
      <c r="H24" s="13">
        <f>ROUNDUP($A$1/'2027 Monthly Base Pay'!H24,2)</f>
        <v/>
      </c>
      <c r="I24" s="13">
        <f>ROUNDUP($A$1/'2027 Monthly Base Pay'!I24,2)</f>
        <v/>
      </c>
      <c r="J24" s="13">
        <f>ROUNDUP($A$1/'2027 Monthly Base Pay'!J24,2)</f>
        <v/>
      </c>
      <c r="K24" s="13">
        <f>ROUNDUP($A$1/'2027 Monthly Base Pay'!K24,2)</f>
        <v/>
      </c>
      <c r="L24" s="13">
        <f>ROUNDUP($A$1/'2027 Monthly Base Pay'!L24,2)</f>
        <v/>
      </c>
      <c r="M24" s="13">
        <f>ROUNDUP($A$1/'2027 Monthly Base Pay'!M24,2)</f>
        <v/>
      </c>
      <c r="N24" s="13">
        <f>ROUNDUP($A$1/'2027 Monthly Base Pay'!N24,2)</f>
        <v/>
      </c>
      <c r="O24" s="13">
        <f>ROUNDUP($A$1/'2027 Monthly Base Pay'!O24,2)</f>
        <v/>
      </c>
      <c r="P24" s="13">
        <f>ROUNDUP($A$1/'2027 Monthly Base Pay'!P24,2)</f>
        <v/>
      </c>
    </row>
    <row r="25">
      <c r="A25" s="56" t="inlineStr">
        <is>
          <t>O-2E</t>
        </is>
      </c>
      <c r="B25" s="13" t="n"/>
      <c r="C25" s="13" t="n"/>
      <c r="D25" s="13" t="n"/>
      <c r="E25" s="13">
        <f>ROUNDUP($A$1/'2027 Monthly Base Pay'!E25,2)</f>
        <v/>
      </c>
      <c r="F25" s="13">
        <f>ROUNDUP($A$1/'2027 Monthly Base Pay'!F25,2)</f>
        <v/>
      </c>
      <c r="G25" s="13">
        <f>ROUNDUP($A$1/'2027 Monthly Base Pay'!G25,2)</f>
        <v/>
      </c>
      <c r="H25" s="13">
        <f>ROUNDUP($A$1/'2027 Monthly Base Pay'!H25,2)</f>
        <v/>
      </c>
      <c r="I25" s="13">
        <f>ROUNDUP($A$1/'2027 Monthly Base Pay'!I25,2)</f>
        <v/>
      </c>
      <c r="J25" s="13">
        <f>ROUNDUP($A$1/'2027 Monthly Base Pay'!J25,2)</f>
        <v/>
      </c>
      <c r="K25" s="13">
        <f>ROUNDUP($A$1/'2027 Monthly Base Pay'!K25,2)</f>
        <v/>
      </c>
      <c r="L25" s="13">
        <f>ROUNDUP($A$1/'2027 Monthly Base Pay'!L25,2)</f>
        <v/>
      </c>
      <c r="M25" s="13">
        <f>ROUNDUP($A$1/'2027 Monthly Base Pay'!M25,2)</f>
        <v/>
      </c>
      <c r="N25" s="13">
        <f>ROUNDUP($A$1/'2027 Monthly Base Pay'!N25,2)</f>
        <v/>
      </c>
      <c r="O25" s="13">
        <f>ROUNDUP($A$1/'2027 Monthly Base Pay'!O25,2)</f>
        <v/>
      </c>
      <c r="P25" s="13">
        <f>ROUNDUP($A$1/'2027 Monthly Base Pay'!P25,2)</f>
        <v/>
      </c>
    </row>
    <row r="26">
      <c r="A26" s="56" t="inlineStr">
        <is>
          <t>O-1E</t>
        </is>
      </c>
      <c r="B26" s="13" t="n"/>
      <c r="C26" s="13" t="n"/>
      <c r="D26" s="13" t="n"/>
      <c r="E26" s="13">
        <f>ROUNDUP($A$1/'2027 Monthly Base Pay'!E26,2)</f>
        <v/>
      </c>
      <c r="F26" s="13">
        <f>ROUNDUP($A$1/'2027 Monthly Base Pay'!F26,2)</f>
        <v/>
      </c>
      <c r="G26" s="13">
        <f>ROUNDUP($A$1/'2027 Monthly Base Pay'!G26,2)</f>
        <v/>
      </c>
      <c r="H26" s="13">
        <f>ROUNDUP($A$1/'2027 Monthly Base Pay'!H26,2)</f>
        <v/>
      </c>
      <c r="I26" s="13">
        <f>ROUNDUP($A$1/'2027 Monthly Base Pay'!I26,2)</f>
        <v/>
      </c>
      <c r="J26" s="13">
        <f>ROUNDUP($A$1/'2027 Monthly Base Pay'!J26,2)</f>
        <v/>
      </c>
      <c r="K26" s="13">
        <f>ROUNDUP($A$1/'2027 Monthly Base Pay'!K26,2)</f>
        <v/>
      </c>
      <c r="L26" s="13">
        <f>ROUNDUP($A$1/'2027 Monthly Base Pay'!L26,2)</f>
        <v/>
      </c>
      <c r="M26" s="13">
        <f>ROUNDUP($A$1/'2027 Monthly Base Pay'!M26,2)</f>
        <v/>
      </c>
      <c r="N26" s="13">
        <f>ROUNDUP($A$1/'2027 Monthly Base Pay'!N26,2)</f>
        <v/>
      </c>
      <c r="O26" s="13">
        <f>ROUNDUP($A$1/'2027 Monthly Base Pay'!O26,2)</f>
        <v/>
      </c>
      <c r="P26" s="13">
        <f>ROUNDUP($A$1/'2027 Monthly Base Pay'!P26,2)</f>
        <v/>
      </c>
    </row>
    <row r="27">
      <c r="A27" s="56" t="n"/>
      <c r="B27" s="49" t="n"/>
      <c r="C27" s="49" t="n"/>
      <c r="D27" s="49" t="n"/>
      <c r="E27" s="49" t="n"/>
      <c r="F27" s="49" t="n"/>
      <c r="G27" s="49" t="n"/>
      <c r="H27" s="49" t="n"/>
      <c r="I27" s="49" t="n"/>
      <c r="J27" s="49" t="n"/>
      <c r="K27" s="49" t="n"/>
      <c r="L27" s="49" t="n"/>
      <c r="M27" s="49" t="n"/>
      <c r="N27" s="49" t="n"/>
      <c r="O27" s="49" t="n"/>
      <c r="P27" s="49" t="n"/>
    </row>
    <row r="28">
      <c r="A28" s="56" t="n"/>
      <c r="B28" s="56" t="inlineStr">
        <is>
          <t>Less than 2</t>
        </is>
      </c>
      <c r="C28" s="56" t="inlineStr">
        <is>
          <t>Over 2</t>
        </is>
      </c>
      <c r="D28" s="56" t="inlineStr">
        <is>
          <t>Over 3</t>
        </is>
      </c>
      <c r="E28" s="56" t="inlineStr">
        <is>
          <t>Over 4</t>
        </is>
      </c>
      <c r="F28" s="56" t="inlineStr">
        <is>
          <t>Over 6</t>
        </is>
      </c>
      <c r="G28" s="56" t="inlineStr">
        <is>
          <t>Over 8</t>
        </is>
      </c>
      <c r="H28" s="56" t="inlineStr">
        <is>
          <t>Over 10</t>
        </is>
      </c>
      <c r="I28" s="56" t="inlineStr">
        <is>
          <t>Over 12</t>
        </is>
      </c>
      <c r="J28" s="56" t="inlineStr">
        <is>
          <t>Over 14</t>
        </is>
      </c>
      <c r="K28" s="56" t="inlineStr">
        <is>
          <t>Over 16</t>
        </is>
      </c>
      <c r="L28" s="56" t="inlineStr">
        <is>
          <t>Over 18</t>
        </is>
      </c>
      <c r="M28" s="56" t="inlineStr">
        <is>
          <t>Over 20</t>
        </is>
      </c>
      <c r="N28" s="56" t="inlineStr">
        <is>
          <t>Over 22</t>
        </is>
      </c>
      <c r="O28" s="56" t="inlineStr">
        <is>
          <t>Over 24</t>
        </is>
      </c>
      <c r="P28" s="56" t="inlineStr">
        <is>
          <t>Over 26</t>
        </is>
      </c>
    </row>
    <row r="29">
      <c r="A29" s="56" t="inlineStr">
        <is>
          <t>W-5</t>
        </is>
      </c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>
        <f>ROUNDUP($A$1/'2027 Monthly Base Pay'!M29,2)</f>
        <v/>
      </c>
      <c r="N29" s="13">
        <f>ROUNDUP($A$1/'2027 Monthly Base Pay'!N29,2)</f>
        <v/>
      </c>
      <c r="O29" s="13">
        <f>ROUNDUP($A$1/'2027 Monthly Base Pay'!O29,2)</f>
        <v/>
      </c>
      <c r="P29" s="13">
        <f>ROUNDUP($A$1/'2027 Monthly Base Pay'!P29,2)</f>
        <v/>
      </c>
    </row>
    <row r="30">
      <c r="A30" s="56" t="inlineStr">
        <is>
          <t>W-4</t>
        </is>
      </c>
      <c r="B30" s="13">
        <f>ROUNDUP($A$1/'2027 Monthly Base Pay'!B30,2)</f>
        <v/>
      </c>
      <c r="C30" s="13">
        <f>ROUNDUP($A$1/'2027 Monthly Base Pay'!C30,2)</f>
        <v/>
      </c>
      <c r="D30" s="13">
        <f>ROUNDUP($A$1/'2027 Monthly Base Pay'!D30,2)</f>
        <v/>
      </c>
      <c r="E30" s="13">
        <f>ROUNDUP($A$1/'2027 Monthly Base Pay'!E30,2)</f>
        <v/>
      </c>
      <c r="F30" s="13">
        <f>ROUNDUP($A$1/'2027 Monthly Base Pay'!F30,2)</f>
        <v/>
      </c>
      <c r="G30" s="13">
        <f>ROUNDUP($A$1/'2027 Monthly Base Pay'!G30,2)</f>
        <v/>
      </c>
      <c r="H30" s="13">
        <f>ROUNDUP($A$1/'2027 Monthly Base Pay'!H30,2)</f>
        <v/>
      </c>
      <c r="I30" s="13">
        <f>ROUNDUP($A$1/'2027 Monthly Base Pay'!I30,2)</f>
        <v/>
      </c>
      <c r="J30" s="13">
        <f>ROUNDUP($A$1/'2027 Monthly Base Pay'!J30,2)</f>
        <v/>
      </c>
      <c r="K30" s="13">
        <f>ROUNDUP($A$1/'2027 Monthly Base Pay'!K30,2)</f>
        <v/>
      </c>
      <c r="L30" s="13">
        <f>ROUNDUP($A$1/'2027 Monthly Base Pay'!L30,2)</f>
        <v/>
      </c>
      <c r="M30" s="13">
        <f>ROUNDUP($A$1/'2027 Monthly Base Pay'!M30,2)</f>
        <v/>
      </c>
      <c r="N30" s="13">
        <f>ROUNDUP($A$1/'2027 Monthly Base Pay'!N30,2)</f>
        <v/>
      </c>
      <c r="O30" s="13">
        <f>ROUNDUP($A$1/'2027 Monthly Base Pay'!O30,2)</f>
        <v/>
      </c>
      <c r="P30" s="13">
        <f>ROUNDUP($A$1/'2027 Monthly Base Pay'!P30,2)</f>
        <v/>
      </c>
    </row>
    <row r="31">
      <c r="A31" s="56" t="inlineStr">
        <is>
          <t>W-3</t>
        </is>
      </c>
      <c r="B31" s="13">
        <f>ROUNDUP($A$1/'2027 Monthly Base Pay'!B31,2)</f>
        <v/>
      </c>
      <c r="C31" s="13">
        <f>ROUNDUP($A$1/'2027 Monthly Base Pay'!C31,2)</f>
        <v/>
      </c>
      <c r="D31" s="13">
        <f>ROUNDUP($A$1/'2027 Monthly Base Pay'!D31,2)</f>
        <v/>
      </c>
      <c r="E31" s="13">
        <f>ROUNDUP($A$1/'2027 Monthly Base Pay'!E31,2)</f>
        <v/>
      </c>
      <c r="F31" s="13">
        <f>ROUNDUP($A$1/'2027 Monthly Base Pay'!F31,2)</f>
        <v/>
      </c>
      <c r="G31" s="13">
        <f>ROUNDUP($A$1/'2027 Monthly Base Pay'!G31,2)</f>
        <v/>
      </c>
      <c r="H31" s="13">
        <f>ROUNDUP($A$1/'2027 Monthly Base Pay'!H31,2)</f>
        <v/>
      </c>
      <c r="I31" s="13">
        <f>ROUNDUP($A$1/'2027 Monthly Base Pay'!I31,2)</f>
        <v/>
      </c>
      <c r="J31" s="13">
        <f>ROUNDUP($A$1/'2027 Monthly Base Pay'!J31,2)</f>
        <v/>
      </c>
      <c r="K31" s="13">
        <f>ROUNDUP($A$1/'2027 Monthly Base Pay'!K31,2)</f>
        <v/>
      </c>
      <c r="L31" s="13">
        <f>ROUNDUP($A$1/'2027 Monthly Base Pay'!L31,2)</f>
        <v/>
      </c>
      <c r="M31" s="13">
        <f>ROUNDUP($A$1/'2027 Monthly Base Pay'!M31,2)</f>
        <v/>
      </c>
      <c r="N31" s="13">
        <f>ROUNDUP($A$1/'2027 Monthly Base Pay'!N31,2)</f>
        <v/>
      </c>
      <c r="O31" s="13">
        <f>ROUNDUP($A$1/'2027 Monthly Base Pay'!O31,2)</f>
        <v/>
      </c>
      <c r="P31" s="13">
        <f>ROUNDUP($A$1/'2027 Monthly Base Pay'!P31,2)</f>
        <v/>
      </c>
    </row>
    <row r="32">
      <c r="A32" s="56" t="inlineStr">
        <is>
          <t>W-2</t>
        </is>
      </c>
      <c r="B32" s="13">
        <f>ROUNDUP($A$1/'2027 Monthly Base Pay'!B32,2)</f>
        <v/>
      </c>
      <c r="C32" s="13">
        <f>ROUNDUP($A$1/'2027 Monthly Base Pay'!C32,2)</f>
        <v/>
      </c>
      <c r="D32" s="13">
        <f>ROUNDUP($A$1/'2027 Monthly Base Pay'!D32,2)</f>
        <v/>
      </c>
      <c r="E32" s="13">
        <f>ROUNDUP($A$1/'2027 Monthly Base Pay'!E32,2)</f>
        <v/>
      </c>
      <c r="F32" s="13">
        <f>ROUNDUP($A$1/'2027 Monthly Base Pay'!F32,2)</f>
        <v/>
      </c>
      <c r="G32" s="13">
        <f>ROUNDUP($A$1/'2027 Monthly Base Pay'!G32,2)</f>
        <v/>
      </c>
      <c r="H32" s="13">
        <f>ROUNDUP($A$1/'2027 Monthly Base Pay'!H32,2)</f>
        <v/>
      </c>
      <c r="I32" s="13">
        <f>ROUNDUP($A$1/'2027 Monthly Base Pay'!I32,2)</f>
        <v/>
      </c>
      <c r="J32" s="13">
        <f>ROUNDUP($A$1/'2027 Monthly Base Pay'!J32,2)</f>
        <v/>
      </c>
      <c r="K32" s="13">
        <f>ROUNDUP($A$1/'2027 Monthly Base Pay'!K32,2)</f>
        <v/>
      </c>
      <c r="L32" s="13">
        <f>ROUNDUP($A$1/'2027 Monthly Base Pay'!L32,2)</f>
        <v/>
      </c>
      <c r="M32" s="13">
        <f>ROUNDUP($A$1/'2027 Monthly Base Pay'!M32,2)</f>
        <v/>
      </c>
      <c r="N32" s="13">
        <f>ROUNDUP($A$1/'2027 Monthly Base Pay'!N32,2)</f>
        <v/>
      </c>
      <c r="O32" s="13">
        <f>ROUNDUP($A$1/'2027 Monthly Base Pay'!O32,2)</f>
        <v/>
      </c>
      <c r="P32" s="13">
        <f>ROUNDUP($A$1/'2027 Monthly Base Pay'!P32,2)</f>
        <v/>
      </c>
    </row>
    <row r="33">
      <c r="A33" s="56" t="inlineStr">
        <is>
          <t>W-1</t>
        </is>
      </c>
      <c r="B33" s="13">
        <f>ROUNDUP($A$1/'2027 Monthly Base Pay'!B33,2)</f>
        <v/>
      </c>
      <c r="C33" s="13">
        <f>ROUNDUP($A$1/'2027 Monthly Base Pay'!C33,2)</f>
        <v/>
      </c>
      <c r="D33" s="13">
        <f>ROUNDUP($A$1/'2027 Monthly Base Pay'!D33,2)</f>
        <v/>
      </c>
      <c r="E33" s="13">
        <f>ROUNDUP($A$1/'2027 Monthly Base Pay'!E33,2)</f>
        <v/>
      </c>
      <c r="F33" s="13">
        <f>ROUNDUP($A$1/'2027 Monthly Base Pay'!F33,2)</f>
        <v/>
      </c>
      <c r="G33" s="13">
        <f>ROUNDUP($A$1/'2027 Monthly Base Pay'!G33,2)</f>
        <v/>
      </c>
      <c r="H33" s="13">
        <f>ROUNDUP($A$1/'2027 Monthly Base Pay'!H33,2)</f>
        <v/>
      </c>
      <c r="I33" s="13">
        <f>ROUNDUP($A$1/'2027 Monthly Base Pay'!I33,2)</f>
        <v/>
      </c>
      <c r="J33" s="13">
        <f>ROUNDUP($A$1/'2027 Monthly Base Pay'!J33,2)</f>
        <v/>
      </c>
      <c r="K33" s="13">
        <f>ROUNDUP($A$1/'2027 Monthly Base Pay'!K33,2)</f>
        <v/>
      </c>
      <c r="L33" s="13">
        <f>ROUNDUP($A$1/'2027 Monthly Base Pay'!L33,2)</f>
        <v/>
      </c>
      <c r="M33" s="13">
        <f>ROUNDUP($A$1/'2027 Monthly Base Pay'!M33,2)</f>
        <v/>
      </c>
      <c r="N33" s="13">
        <f>ROUNDUP($A$1/'2027 Monthly Base Pay'!N33,2)</f>
        <v/>
      </c>
      <c r="O33" s="13">
        <f>ROUNDUP($A$1/'2027 Monthly Base Pay'!O33,2)</f>
        <v/>
      </c>
      <c r="P33" s="13">
        <f>ROUNDUP($A$1/'2027 Monthly Base Pay'!P33,2)</f>
        <v/>
      </c>
    </row>
  </sheetData>
  <mergeCells count="1">
    <mergeCell ref="C1:P1"/>
  </mergeCells>
  <printOptions horizontalCentered="1" gridLines="1"/>
  <pageMargins left="0.25" right="0.25" top="0.75" bottom="0.75" header="0" footer="0"/>
  <pageSetup orientation="landscape" pageOrder="overThenDown" cellComments="atEnd"/>
  <headerFooter>
    <oddHeader/>
    <oddFooter>&amp;C/u/AFmoneyguy</oddFooter>
    <evenHeader/>
    <evenFooter/>
    <firstHeader/>
    <firstFooter/>
  </headerFooter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2.xml><?xml version="1.0" encoding="utf-8"?>
<worksheet xmlns="http://schemas.openxmlformats.org/spreadsheetml/2006/main">
  <sheetPr>
    <outlinePr summaryBelow="0" summaryRight="0"/>
    <pageSetUpPr fitToPage="1"/>
  </sheetPr>
  <dimension ref="A1:P34"/>
  <sheetViews>
    <sheetView workbookViewId="0">
      <selection activeCell="A1" sqref="A1"/>
    </sheetView>
  </sheetViews>
  <sheetFormatPr baseColWidth="8" defaultColWidth="12.63" defaultRowHeight="15.75" customHeight="1"/>
  <cols>
    <col width="7.88" customWidth="1" style="62" min="3" max="7"/>
    <col width="9.130000000000001" customWidth="1" style="62" min="8" max="16"/>
  </cols>
  <sheetData>
    <row r="1">
      <c r="A1" s="9" t="inlineStr">
        <is>
          <t>2027 Monthly Military Base Pay</t>
        </is>
      </c>
    </row>
    <row r="2">
      <c r="A2" s="12" t="n"/>
      <c r="B2" s="56" t="inlineStr">
        <is>
          <t>Less than 2</t>
        </is>
      </c>
      <c r="C2" s="56" t="inlineStr">
        <is>
          <t>Over 2</t>
        </is>
      </c>
      <c r="D2" s="56" t="inlineStr">
        <is>
          <t>Over 3</t>
        </is>
      </c>
      <c r="E2" s="56" t="inlineStr">
        <is>
          <t>Over 4</t>
        </is>
      </c>
      <c r="F2" s="56" t="inlineStr">
        <is>
          <t>Over 6</t>
        </is>
      </c>
      <c r="G2" s="56" t="inlineStr">
        <is>
          <t>Over 8</t>
        </is>
      </c>
      <c r="H2" s="56" t="inlineStr">
        <is>
          <t>Over 10</t>
        </is>
      </c>
      <c r="I2" s="56" t="inlineStr">
        <is>
          <t>Over 12</t>
        </is>
      </c>
      <c r="J2" s="56" t="inlineStr">
        <is>
          <t>Over 14</t>
        </is>
      </c>
      <c r="K2" s="56" t="inlineStr">
        <is>
          <t>Over 16</t>
        </is>
      </c>
      <c r="L2" s="56" t="inlineStr">
        <is>
          <t>Over 18</t>
        </is>
      </c>
      <c r="M2" s="56" t="inlineStr">
        <is>
          <t>Over 20</t>
        </is>
      </c>
      <c r="N2" s="56" t="inlineStr">
        <is>
          <t>Over 22</t>
        </is>
      </c>
      <c r="O2" s="56" t="inlineStr">
        <is>
          <t>Over 24</t>
        </is>
      </c>
      <c r="P2" s="56" t="inlineStr">
        <is>
          <t>Over 26</t>
        </is>
      </c>
    </row>
    <row r="3">
      <c r="A3" s="56" t="inlineStr">
        <is>
          <t>E-9</t>
        </is>
      </c>
      <c r="B3" s="15" t="n"/>
      <c r="C3" s="15" t="n"/>
      <c r="D3" s="15" t="n"/>
      <c r="E3" s="15" t="n"/>
      <c r="F3" s="15" t="n"/>
      <c r="G3" s="16" t="n"/>
      <c r="H3" s="33" t="n">
        <v>7159</v>
      </c>
      <c r="I3" s="33" t="n">
        <v>7321</v>
      </c>
      <c r="J3" s="33" t="n">
        <v>7526</v>
      </c>
      <c r="K3" s="33" t="n">
        <v>7766</v>
      </c>
      <c r="L3" s="33" t="n">
        <v>8009</v>
      </c>
      <c r="M3" s="33" t="n">
        <v>8397</v>
      </c>
      <c r="N3" s="33" t="n">
        <v>8726</v>
      </c>
      <c r="O3" s="33" t="n">
        <v>9072</v>
      </c>
      <c r="P3" s="33" t="n">
        <v>9601</v>
      </c>
    </row>
    <row r="4">
      <c r="A4" s="56" t="inlineStr">
        <is>
          <t>E-8</t>
        </is>
      </c>
      <c r="B4" s="15" t="n"/>
      <c r="C4" s="15" t="n"/>
      <c r="D4" s="15" t="n"/>
      <c r="E4" s="15" t="n"/>
      <c r="F4" s="15" t="n"/>
      <c r="G4" s="33" t="n">
        <v>5860</v>
      </c>
      <c r="H4" s="33" t="n">
        <v>6119</v>
      </c>
      <c r="I4" s="33" t="n">
        <v>6280</v>
      </c>
      <c r="J4" s="33" t="n">
        <v>6472</v>
      </c>
      <c r="K4" s="33" t="n">
        <v>6680</v>
      </c>
      <c r="L4" s="33" t="n">
        <v>7056</v>
      </c>
      <c r="M4" s="33" t="n">
        <v>7247</v>
      </c>
      <c r="N4" s="33" t="n">
        <v>7571</v>
      </c>
      <c r="O4" s="33" t="n">
        <v>7751</v>
      </c>
      <c r="P4" s="33" t="n">
        <v>8194</v>
      </c>
    </row>
    <row r="5">
      <c r="A5" s="56" t="inlineStr">
        <is>
          <t>E-7</t>
        </is>
      </c>
      <c r="B5" s="33" t="n">
        <v>4074</v>
      </c>
      <c r="C5" s="33" t="n">
        <v>4446</v>
      </c>
      <c r="D5" s="33" t="n">
        <v>4617</v>
      </c>
      <c r="E5" s="33" t="n">
        <v>4842</v>
      </c>
      <c r="F5" s="33" t="n">
        <v>5018</v>
      </c>
      <c r="G5" s="33" t="n">
        <v>5321</v>
      </c>
      <c r="H5" s="33" t="n">
        <v>5491</v>
      </c>
      <c r="I5" s="33" t="n">
        <v>5793</v>
      </c>
      <c r="J5" s="33" t="n">
        <v>6045</v>
      </c>
      <c r="K5" s="33" t="n">
        <v>6217</v>
      </c>
      <c r="L5" s="33" t="n">
        <v>6400</v>
      </c>
      <c r="M5" s="33" t="n">
        <v>6470</v>
      </c>
      <c r="N5" s="33" t="n">
        <v>6708</v>
      </c>
      <c r="O5" s="33" t="n">
        <v>6836</v>
      </c>
      <c r="P5" s="33" t="n">
        <v>7322</v>
      </c>
    </row>
    <row r="6">
      <c r="A6" s="56" t="inlineStr">
        <is>
          <t>E-6</t>
        </is>
      </c>
      <c r="B6" s="33" t="n">
        <v>3524</v>
      </c>
      <c r="C6" s="33" t="n">
        <v>3878</v>
      </c>
      <c r="D6" s="33" t="n">
        <v>4049</v>
      </c>
      <c r="E6" s="33" t="n">
        <v>4215</v>
      </c>
      <c r="F6" s="33" t="n">
        <v>4389</v>
      </c>
      <c r="G6" s="33" t="n">
        <v>4779</v>
      </c>
      <c r="H6" s="33" t="n">
        <v>4931</v>
      </c>
      <c r="I6" s="33" t="n">
        <v>5226</v>
      </c>
      <c r="J6" s="33" t="n">
        <v>5315</v>
      </c>
      <c r="K6" s="33" t="n">
        <v>5381</v>
      </c>
      <c r="L6" s="33" t="n">
        <v>5457</v>
      </c>
      <c r="M6" s="33" t="n">
        <v>5457</v>
      </c>
      <c r="N6" s="33" t="n">
        <v>5457</v>
      </c>
      <c r="O6" s="33" t="n">
        <v>5457</v>
      </c>
      <c r="P6" s="33" t="n">
        <v>5457</v>
      </c>
    </row>
    <row r="7">
      <c r="A7" s="56" t="inlineStr">
        <is>
          <t>E-5</t>
        </is>
      </c>
      <c r="B7" s="33" t="n">
        <v>3463</v>
      </c>
      <c r="C7" s="33" t="n">
        <v>3728</v>
      </c>
      <c r="D7" s="33" t="n">
        <v>3912</v>
      </c>
      <c r="E7" s="33" t="n">
        <v>4089</v>
      </c>
      <c r="F7" s="33" t="n">
        <v>4258</v>
      </c>
      <c r="G7" s="33" t="n">
        <v>4455</v>
      </c>
      <c r="H7" s="33" t="n">
        <v>4554</v>
      </c>
      <c r="I7" s="33" t="n">
        <v>4581</v>
      </c>
      <c r="J7" s="33" t="n">
        <v>4581</v>
      </c>
      <c r="K7" s="33" t="n">
        <v>4581</v>
      </c>
      <c r="L7" s="33" t="n">
        <v>4581</v>
      </c>
      <c r="M7" s="33" t="n">
        <v>4581</v>
      </c>
      <c r="N7" s="33" t="n">
        <v>4581</v>
      </c>
      <c r="O7" s="33" t="n">
        <v>4581</v>
      </c>
      <c r="P7" s="33" t="n">
        <v>4581</v>
      </c>
    </row>
    <row r="8">
      <c r="A8" s="56" t="inlineStr">
        <is>
          <t>E-4</t>
        </is>
      </c>
      <c r="B8" s="33" t="n">
        <v>3255</v>
      </c>
      <c r="C8" s="33" t="n">
        <v>3422</v>
      </c>
      <c r="D8" s="33" t="n">
        <v>3608</v>
      </c>
      <c r="E8" s="33" t="n">
        <v>3790</v>
      </c>
      <c r="F8" s="33" t="n">
        <v>3953</v>
      </c>
      <c r="G8" s="33" t="n">
        <v>3953</v>
      </c>
      <c r="H8" s="33" t="n">
        <v>3953</v>
      </c>
      <c r="I8" s="33" t="n">
        <v>3953</v>
      </c>
      <c r="J8" s="33" t="n">
        <v>3953</v>
      </c>
      <c r="K8" s="33" t="n">
        <v>3953</v>
      </c>
      <c r="L8" s="33" t="n">
        <v>3953</v>
      </c>
      <c r="M8" s="33" t="n">
        <v>3953</v>
      </c>
      <c r="N8" s="33" t="n">
        <v>3953</v>
      </c>
      <c r="O8" s="33" t="n">
        <v>3953</v>
      </c>
      <c r="P8" s="33" t="n">
        <v>3953</v>
      </c>
    </row>
    <row r="9">
      <c r="A9" s="56" t="inlineStr">
        <is>
          <t>E-3</t>
        </is>
      </c>
      <c r="B9" s="33" t="n">
        <v>2939</v>
      </c>
      <c r="C9" s="33" t="n">
        <v>3124</v>
      </c>
      <c r="D9" s="33" t="n">
        <v>3313</v>
      </c>
      <c r="E9" s="33" t="n">
        <v>3313</v>
      </c>
      <c r="F9" s="33" t="n">
        <v>3313</v>
      </c>
      <c r="G9" s="33" t="n">
        <v>3313</v>
      </c>
      <c r="H9" s="33" t="n">
        <v>3313</v>
      </c>
      <c r="I9" s="33" t="n">
        <v>3313</v>
      </c>
      <c r="J9" s="33" t="n">
        <v>3313</v>
      </c>
      <c r="K9" s="33" t="n">
        <v>3313</v>
      </c>
      <c r="L9" s="33" t="n">
        <v>3313</v>
      </c>
      <c r="M9" s="33" t="n">
        <v>3313</v>
      </c>
      <c r="N9" s="33" t="n">
        <v>3313</v>
      </c>
      <c r="O9" s="33" t="n">
        <v>3313</v>
      </c>
      <c r="P9" s="33" t="n">
        <v>3313</v>
      </c>
    </row>
    <row r="10">
      <c r="A10" s="56" t="inlineStr">
        <is>
          <t>E-2</t>
        </is>
      </c>
      <c r="B10" s="33" t="n">
        <v>2795</v>
      </c>
      <c r="C10" s="33" t="n">
        <v>2795</v>
      </c>
      <c r="D10" s="33" t="n">
        <v>2795</v>
      </c>
      <c r="E10" s="33" t="n">
        <v>2795</v>
      </c>
      <c r="F10" s="33" t="n">
        <v>2795</v>
      </c>
      <c r="G10" s="33" t="n">
        <v>2795</v>
      </c>
      <c r="H10" s="33" t="n">
        <v>2795</v>
      </c>
      <c r="I10" s="33" t="n">
        <v>2795</v>
      </c>
      <c r="J10" s="33" t="n">
        <v>2795</v>
      </c>
      <c r="K10" s="33" t="n">
        <v>2795</v>
      </c>
      <c r="L10" s="33" t="n">
        <v>2795</v>
      </c>
      <c r="M10" s="33" t="n">
        <v>2795</v>
      </c>
      <c r="N10" s="33" t="n">
        <v>2795</v>
      </c>
      <c r="O10" s="33" t="n">
        <v>2795</v>
      </c>
      <c r="P10" s="33" t="n">
        <v>2795</v>
      </c>
    </row>
    <row r="11">
      <c r="A11" s="56" t="inlineStr">
        <is>
          <t>E-1</t>
        </is>
      </c>
      <c r="B11" s="33" t="n">
        <v>2494</v>
      </c>
      <c r="C11" s="33" t="n">
        <v>2494</v>
      </c>
      <c r="D11" s="33" t="n">
        <v>2494</v>
      </c>
      <c r="E11" s="33" t="n">
        <v>2494</v>
      </c>
      <c r="F11" s="33" t="n">
        <v>2494</v>
      </c>
      <c r="G11" s="33" t="n">
        <v>2494</v>
      </c>
      <c r="H11" s="33" t="n">
        <v>2494</v>
      </c>
      <c r="I11" s="33" t="n">
        <v>2494</v>
      </c>
      <c r="J11" s="33" t="n">
        <v>2494</v>
      </c>
      <c r="K11" s="33" t="n">
        <v>2494</v>
      </c>
      <c r="L11" s="33" t="n">
        <v>2494</v>
      </c>
      <c r="M11" s="33" t="n">
        <v>2494</v>
      </c>
      <c r="N11" s="33" t="n">
        <v>2494</v>
      </c>
      <c r="O11" s="33" t="n">
        <v>2494</v>
      </c>
      <c r="P11" s="33" t="n">
        <v>2494</v>
      </c>
    </row>
    <row r="12">
      <c r="A12" s="19" t="n"/>
      <c r="B12" s="19" t="n"/>
      <c r="C12" s="19" t="n"/>
      <c r="D12" s="19" t="n"/>
      <c r="E12" s="19" t="n"/>
      <c r="F12" s="19" t="n"/>
      <c r="G12" s="19" t="n"/>
      <c r="H12" s="19" t="n"/>
      <c r="I12" s="19" t="n"/>
      <c r="J12" s="19" t="n"/>
      <c r="K12" s="19" t="n"/>
      <c r="L12" s="19" t="n"/>
      <c r="M12" s="19" t="n"/>
      <c r="N12" s="19" t="n"/>
      <c r="O12" s="19" t="n"/>
      <c r="P12" s="19" t="n"/>
    </row>
    <row r="13">
      <c r="A13" s="19" t="n"/>
      <c r="B13" s="56" t="inlineStr">
        <is>
          <t>Under 2</t>
        </is>
      </c>
      <c r="C13" s="56" t="inlineStr">
        <is>
          <t>Over 2</t>
        </is>
      </c>
      <c r="D13" s="56" t="inlineStr">
        <is>
          <t>Over 3</t>
        </is>
      </c>
      <c r="E13" s="56" t="inlineStr">
        <is>
          <t>Over 4</t>
        </is>
      </c>
      <c r="F13" s="56" t="inlineStr">
        <is>
          <t>Over 6</t>
        </is>
      </c>
      <c r="G13" s="56" t="inlineStr">
        <is>
          <t>Over 8</t>
        </is>
      </c>
      <c r="H13" s="56" t="inlineStr">
        <is>
          <t>Over 10</t>
        </is>
      </c>
      <c r="I13" s="56" t="inlineStr">
        <is>
          <t>Over 12</t>
        </is>
      </c>
      <c r="J13" s="56" t="inlineStr">
        <is>
          <t>Over 14</t>
        </is>
      </c>
      <c r="K13" s="56" t="inlineStr">
        <is>
          <t>Over 16</t>
        </is>
      </c>
      <c r="L13" s="56" t="inlineStr">
        <is>
          <t>Over 18</t>
        </is>
      </c>
      <c r="M13" s="56" t="inlineStr">
        <is>
          <t>Over 20</t>
        </is>
      </c>
      <c r="N13" s="56" t="inlineStr">
        <is>
          <t>Over 22</t>
        </is>
      </c>
      <c r="O13" s="56" t="inlineStr">
        <is>
          <t>Over 24</t>
        </is>
      </c>
      <c r="P13" s="56" t="inlineStr">
        <is>
          <t>Over 26</t>
        </is>
      </c>
    </row>
    <row r="14">
      <c r="A14" s="56" t="inlineStr">
        <is>
          <t>O-8</t>
        </is>
      </c>
      <c r="B14" s="33" t="n">
        <v>14388</v>
      </c>
      <c r="C14" s="33" t="n">
        <v>14860</v>
      </c>
      <c r="D14" s="33" t="n">
        <v>15173</v>
      </c>
      <c r="E14" s="33" t="n">
        <v>15260</v>
      </c>
      <c r="F14" s="33" t="n">
        <v>15651</v>
      </c>
      <c r="G14" s="33" t="n">
        <v>16302</v>
      </c>
      <c r="H14" s="33" t="n">
        <v>16454</v>
      </c>
      <c r="I14" s="33" t="n">
        <v>17073</v>
      </c>
      <c r="J14" s="33" t="n">
        <v>17251</v>
      </c>
      <c r="K14" s="33" t="n">
        <v>17784</v>
      </c>
      <c r="L14" s="20" t="n">
        <v>18556</v>
      </c>
      <c r="M14" s="21" t="n">
        <v>19268</v>
      </c>
      <c r="N14" s="21" t="n">
        <v>19743</v>
      </c>
      <c r="O14" s="21" t="n">
        <v>19743</v>
      </c>
      <c r="P14" s="21" t="n">
        <v>19743</v>
      </c>
    </row>
    <row r="15">
      <c r="A15" s="56" t="inlineStr">
        <is>
          <t>O-7</t>
        </is>
      </c>
      <c r="B15" s="33" t="n">
        <v>11956</v>
      </c>
      <c r="C15" s="33" t="n">
        <v>12511</v>
      </c>
      <c r="D15" s="33" t="n">
        <v>12768</v>
      </c>
      <c r="E15" s="33" t="n">
        <v>12973</v>
      </c>
      <c r="F15" s="33" t="n">
        <v>13342</v>
      </c>
      <c r="G15" s="33" t="n">
        <v>13708</v>
      </c>
      <c r="H15" s="33" t="n">
        <v>14130</v>
      </c>
      <c r="I15" s="33" t="n">
        <v>14552</v>
      </c>
      <c r="J15" s="33" t="n">
        <v>14974</v>
      </c>
      <c r="K15" s="33" t="n">
        <v>16302</v>
      </c>
      <c r="L15" s="20" t="n">
        <v>17423</v>
      </c>
      <c r="M15" s="21" t="n">
        <v>17423</v>
      </c>
      <c r="N15" s="21" t="n">
        <v>17423</v>
      </c>
      <c r="O15" s="21" t="n">
        <v>17423</v>
      </c>
      <c r="P15" s="21" t="n">
        <v>17512</v>
      </c>
    </row>
    <row r="16">
      <c r="A16" s="56" t="inlineStr">
        <is>
          <t>O-6</t>
        </is>
      </c>
      <c r="B16" s="33" t="n">
        <v>9066</v>
      </c>
      <c r="C16" s="33" t="n">
        <v>9960</v>
      </c>
      <c r="D16" s="33" t="n">
        <v>10614</v>
      </c>
      <c r="E16" s="33" t="n">
        <v>10614</v>
      </c>
      <c r="F16" s="33" t="n">
        <v>10655</v>
      </c>
      <c r="G16" s="33" t="n">
        <v>11111</v>
      </c>
      <c r="H16" s="33" t="n">
        <v>11172</v>
      </c>
      <c r="I16" s="33" t="n">
        <v>11172</v>
      </c>
      <c r="J16" s="33" t="n">
        <v>11806</v>
      </c>
      <c r="K16" s="33" t="n">
        <v>12929</v>
      </c>
      <c r="L16" s="20" t="n">
        <v>13588</v>
      </c>
      <c r="M16" s="21" t="n">
        <v>14246</v>
      </c>
      <c r="N16" s="21" t="n">
        <v>14621</v>
      </c>
      <c r="O16" s="21" t="n">
        <v>15001</v>
      </c>
      <c r="P16" s="21" t="n">
        <v>15736</v>
      </c>
    </row>
    <row r="17">
      <c r="A17" s="56" t="inlineStr">
        <is>
          <t>O-5</t>
        </is>
      </c>
      <c r="B17" s="33" t="n">
        <v>7558</v>
      </c>
      <c r="C17" s="33" t="n">
        <v>8514</v>
      </c>
      <c r="D17" s="33" t="n">
        <v>9103</v>
      </c>
      <c r="E17" s="33" t="n">
        <v>9214</v>
      </c>
      <c r="F17" s="33" t="n">
        <v>9583</v>
      </c>
      <c r="G17" s="33" t="n">
        <v>9802</v>
      </c>
      <c r="H17" s="33" t="n">
        <v>10286</v>
      </c>
      <c r="I17" s="33" t="n">
        <v>10642</v>
      </c>
      <c r="J17" s="33" t="n">
        <v>11100</v>
      </c>
      <c r="K17" s="33" t="n">
        <v>11802</v>
      </c>
      <c r="L17" s="33" t="n">
        <v>12135</v>
      </c>
      <c r="M17" s="33" t="n">
        <v>12466</v>
      </c>
      <c r="N17" s="33" t="n">
        <v>12841</v>
      </c>
      <c r="O17" s="33" t="n">
        <v>12841</v>
      </c>
      <c r="P17" s="33" t="n">
        <v>12841</v>
      </c>
    </row>
    <row r="18">
      <c r="A18" s="56" t="inlineStr">
        <is>
          <t>O-4</t>
        </is>
      </c>
      <c r="B18" s="33" t="n">
        <v>6521</v>
      </c>
      <c r="C18" s="33" t="n">
        <v>7549</v>
      </c>
      <c r="D18" s="33" t="n">
        <v>8053</v>
      </c>
      <c r="E18" s="33" t="n">
        <v>8164</v>
      </c>
      <c r="F18" s="33" t="n">
        <v>8632</v>
      </c>
      <c r="G18" s="33" t="n">
        <v>9134</v>
      </c>
      <c r="H18" s="33" t="n">
        <v>9759</v>
      </c>
      <c r="I18" s="33" t="n">
        <v>10244</v>
      </c>
      <c r="J18" s="33" t="n">
        <v>10582</v>
      </c>
      <c r="K18" s="33" t="n">
        <v>10776</v>
      </c>
      <c r="L18" s="33" t="n">
        <v>10889</v>
      </c>
      <c r="M18" s="33" t="n">
        <v>10889</v>
      </c>
      <c r="N18" s="33" t="n">
        <v>10889</v>
      </c>
      <c r="O18" s="33" t="n">
        <v>10889</v>
      </c>
      <c r="P18" s="33" t="n">
        <v>10889</v>
      </c>
    </row>
    <row r="19">
      <c r="A19" s="56" t="inlineStr">
        <is>
          <t>O-3</t>
        </is>
      </c>
      <c r="B19" s="33" t="n">
        <v>5734</v>
      </c>
      <c r="C19" s="33" t="n">
        <v>6499</v>
      </c>
      <c r="D19" s="33" t="n">
        <v>7015</v>
      </c>
      <c r="E19" s="33" t="n">
        <v>7649</v>
      </c>
      <c r="F19" s="33" t="n">
        <v>8016</v>
      </c>
      <c r="G19" s="33" t="n">
        <v>8417</v>
      </c>
      <c r="H19" s="33" t="n">
        <v>8678</v>
      </c>
      <c r="I19" s="33" t="n">
        <v>9105</v>
      </c>
      <c r="J19" s="33" t="n">
        <v>9328</v>
      </c>
      <c r="K19" s="33" t="n">
        <v>9328</v>
      </c>
      <c r="L19" s="33" t="n">
        <v>9328</v>
      </c>
      <c r="M19" s="33" t="n">
        <v>9328</v>
      </c>
      <c r="N19" s="33" t="n">
        <v>9328</v>
      </c>
      <c r="O19" s="33" t="n">
        <v>9328</v>
      </c>
      <c r="P19" s="33" t="n">
        <v>9328</v>
      </c>
    </row>
    <row r="20">
      <c r="A20" s="56" t="inlineStr">
        <is>
          <t>O-2</t>
        </is>
      </c>
      <c r="B20" s="33" t="n">
        <v>4954</v>
      </c>
      <c r="C20" s="33" t="n">
        <v>5642</v>
      </c>
      <c r="D20" s="33" t="n">
        <v>6498</v>
      </c>
      <c r="E20" s="33" t="n">
        <v>6718</v>
      </c>
      <c r="F20" s="33" t="n">
        <v>6856</v>
      </c>
      <c r="G20" s="33" t="n">
        <v>6856</v>
      </c>
      <c r="H20" s="33" t="n">
        <v>6856</v>
      </c>
      <c r="I20" s="33" t="n">
        <v>6856</v>
      </c>
      <c r="J20" s="33" t="n">
        <v>6856</v>
      </c>
      <c r="K20" s="33" t="n">
        <v>6856</v>
      </c>
      <c r="L20" s="33" t="n">
        <v>6856</v>
      </c>
      <c r="M20" s="33" t="n">
        <v>6856</v>
      </c>
      <c r="N20" s="33" t="n">
        <v>6856</v>
      </c>
      <c r="O20" s="33" t="n">
        <v>6856</v>
      </c>
      <c r="P20" s="33" t="n">
        <v>6856</v>
      </c>
    </row>
    <row r="21">
      <c r="A21" s="56" t="inlineStr">
        <is>
          <t>O-1</t>
        </is>
      </c>
      <c r="B21" s="33" t="n">
        <v>4300</v>
      </c>
      <c r="C21" s="33" t="n">
        <v>4476</v>
      </c>
      <c r="D21" s="33" t="n">
        <v>5410</v>
      </c>
      <c r="E21" s="33" t="n">
        <v>5410</v>
      </c>
      <c r="F21" s="33" t="n">
        <v>5410</v>
      </c>
      <c r="G21" s="33" t="n">
        <v>5410</v>
      </c>
      <c r="H21" s="33" t="n">
        <v>5410</v>
      </c>
      <c r="I21" s="33" t="n">
        <v>5410</v>
      </c>
      <c r="J21" s="33" t="n">
        <v>5410</v>
      </c>
      <c r="K21" s="33" t="n">
        <v>5410</v>
      </c>
      <c r="L21" s="33" t="n">
        <v>5410</v>
      </c>
      <c r="M21" s="33" t="n">
        <v>5410</v>
      </c>
      <c r="N21" s="33" t="n">
        <v>5410</v>
      </c>
      <c r="O21" s="33" t="n">
        <v>5410</v>
      </c>
      <c r="P21" s="33" t="n">
        <v>5410</v>
      </c>
    </row>
    <row r="22">
      <c r="A22" s="19" t="n"/>
      <c r="B22" s="19" t="n"/>
      <c r="C22" s="19" t="n"/>
      <c r="D22" s="19" t="n"/>
      <c r="E22" s="19" t="n"/>
      <c r="F22" s="19" t="n"/>
      <c r="G22" s="19" t="n"/>
      <c r="H22" s="19" t="n"/>
      <c r="I22" s="19" t="n"/>
      <c r="J22" s="19" t="n"/>
      <c r="K22" s="19" t="n"/>
      <c r="L22" s="19" t="n"/>
      <c r="M22" s="19" t="n"/>
      <c r="N22" s="19" t="n"/>
      <c r="O22" s="19" t="n"/>
      <c r="P22" s="19" t="n"/>
    </row>
    <row r="23">
      <c r="A23" s="19" t="n"/>
      <c r="B23" s="22" t="inlineStr">
        <is>
          <t>Under 2</t>
        </is>
      </c>
      <c r="C23" s="22" t="inlineStr">
        <is>
          <t>Over 2</t>
        </is>
      </c>
      <c r="D23" s="22" t="inlineStr">
        <is>
          <t>Over 3</t>
        </is>
      </c>
      <c r="E23" s="22" t="inlineStr">
        <is>
          <t>Over 4</t>
        </is>
      </c>
      <c r="F23" s="22" t="inlineStr">
        <is>
          <t>Over 6</t>
        </is>
      </c>
      <c r="G23" s="22" t="inlineStr">
        <is>
          <t>Over 8</t>
        </is>
      </c>
      <c r="H23" s="22" t="inlineStr">
        <is>
          <t>Over 10</t>
        </is>
      </c>
      <c r="I23" s="22" t="inlineStr">
        <is>
          <t>Over 12</t>
        </is>
      </c>
      <c r="J23" s="22" t="inlineStr">
        <is>
          <t>Over 14</t>
        </is>
      </c>
      <c r="K23" s="22" t="inlineStr">
        <is>
          <t>Over 16</t>
        </is>
      </c>
      <c r="L23" s="22" t="inlineStr">
        <is>
          <t>Over 18</t>
        </is>
      </c>
      <c r="M23" s="22" t="inlineStr">
        <is>
          <t>Over 20</t>
        </is>
      </c>
      <c r="N23" s="22" t="inlineStr">
        <is>
          <t>Over 22</t>
        </is>
      </c>
      <c r="O23" s="22" t="inlineStr">
        <is>
          <t>Over 24</t>
        </is>
      </c>
      <c r="P23" s="22" t="inlineStr">
        <is>
          <t>Over 26</t>
        </is>
      </c>
    </row>
    <row r="24">
      <c r="A24" s="56" t="inlineStr">
        <is>
          <t>O-3E</t>
        </is>
      </c>
      <c r="B24" s="63" t="n"/>
      <c r="C24" s="64" t="n"/>
      <c r="D24" s="65" t="n"/>
      <c r="E24" s="33" t="n">
        <v>7649</v>
      </c>
      <c r="F24" s="33" t="n">
        <v>8016</v>
      </c>
      <c r="G24" s="33" t="n">
        <v>8417</v>
      </c>
      <c r="H24" s="33" t="n">
        <v>8678</v>
      </c>
      <c r="I24" s="33" t="n">
        <v>9105</v>
      </c>
      <c r="J24" s="33" t="n">
        <v>9466</v>
      </c>
      <c r="K24" s="33" t="n">
        <v>9673</v>
      </c>
      <c r="L24" s="33" t="n">
        <v>9955</v>
      </c>
      <c r="M24" s="33" t="n">
        <v>9955</v>
      </c>
      <c r="N24" s="33" t="n">
        <v>9955</v>
      </c>
      <c r="O24" s="33" t="n">
        <v>9955</v>
      </c>
      <c r="P24" s="33" t="n">
        <v>9955</v>
      </c>
    </row>
    <row r="25">
      <c r="A25" s="56" t="inlineStr">
        <is>
          <t>O-2E</t>
        </is>
      </c>
      <c r="B25" s="66" t="n"/>
      <c r="C25" s="64" t="n"/>
      <c r="D25" s="65" t="n"/>
      <c r="E25" s="33" t="n">
        <v>6718</v>
      </c>
      <c r="F25" s="33" t="n">
        <v>6856</v>
      </c>
      <c r="G25" s="33" t="n">
        <v>7074</v>
      </c>
      <c r="H25" s="33" t="n">
        <v>7443</v>
      </c>
      <c r="I25" s="33" t="n">
        <v>7728</v>
      </c>
      <c r="J25" s="33" t="n">
        <v>7940</v>
      </c>
      <c r="K25" s="33" t="n">
        <v>7940</v>
      </c>
      <c r="L25" s="33" t="n">
        <v>7940</v>
      </c>
      <c r="M25" s="33" t="n">
        <v>7940</v>
      </c>
      <c r="N25" s="33" t="n">
        <v>7940</v>
      </c>
      <c r="O25" s="33" t="n">
        <v>7940</v>
      </c>
      <c r="P25" s="33" t="n">
        <v>7940</v>
      </c>
    </row>
    <row r="26">
      <c r="A26" s="56" t="inlineStr">
        <is>
          <t>O-1E</t>
        </is>
      </c>
      <c r="B26" s="63" t="n"/>
      <c r="C26" s="64" t="n"/>
      <c r="D26" s="65" t="n"/>
      <c r="E26" s="33" t="n">
        <v>5410</v>
      </c>
      <c r="F26" s="33" t="n">
        <v>5777</v>
      </c>
      <c r="G26" s="33" t="n">
        <v>5991</v>
      </c>
      <c r="H26" s="33" t="n">
        <v>6210</v>
      </c>
      <c r="I26" s="33" t="n">
        <v>6424</v>
      </c>
      <c r="J26" s="33" t="n">
        <v>6718</v>
      </c>
      <c r="K26" s="33" t="n">
        <v>6718</v>
      </c>
      <c r="L26" s="33" t="n">
        <v>6718</v>
      </c>
      <c r="M26" s="33" t="n">
        <v>6718</v>
      </c>
      <c r="N26" s="33" t="n">
        <v>6718</v>
      </c>
      <c r="O26" s="33" t="n">
        <v>6718</v>
      </c>
      <c r="P26" s="33" t="n">
        <v>6718</v>
      </c>
    </row>
    <row r="27">
      <c r="A27" s="56" t="n"/>
      <c r="B27" s="19" t="n"/>
      <c r="C27" s="19" t="n"/>
      <c r="D27" s="19" t="n"/>
      <c r="E27" s="19" t="n"/>
      <c r="F27" s="19" t="n"/>
      <c r="G27" s="19" t="n"/>
      <c r="H27" s="19" t="n"/>
      <c r="I27" s="19" t="n"/>
      <c r="J27" s="19" t="n"/>
      <c r="K27" s="19" t="n"/>
      <c r="L27" s="19" t="n"/>
      <c r="M27" s="19" t="n"/>
      <c r="N27" s="19" t="n"/>
      <c r="O27" s="19" t="n"/>
      <c r="P27" s="19" t="n"/>
    </row>
    <row r="28">
      <c r="A28" s="56" t="n"/>
      <c r="B28" s="22" t="inlineStr">
        <is>
          <t>Under 2</t>
        </is>
      </c>
      <c r="C28" s="22" t="inlineStr">
        <is>
          <t>Over 2</t>
        </is>
      </c>
      <c r="D28" s="22" t="inlineStr">
        <is>
          <t>Over 3</t>
        </is>
      </c>
      <c r="E28" s="22" t="inlineStr">
        <is>
          <t>Over 4</t>
        </is>
      </c>
      <c r="F28" s="22" t="inlineStr">
        <is>
          <t>Over 6</t>
        </is>
      </c>
      <c r="G28" s="22" t="inlineStr">
        <is>
          <t>Over 8</t>
        </is>
      </c>
      <c r="H28" s="22" t="inlineStr">
        <is>
          <t>Over 10</t>
        </is>
      </c>
      <c r="I28" s="22" t="inlineStr">
        <is>
          <t>Over 12</t>
        </is>
      </c>
      <c r="J28" s="22" t="inlineStr">
        <is>
          <t>Over 14</t>
        </is>
      </c>
      <c r="K28" s="22" t="inlineStr">
        <is>
          <t>Over 16</t>
        </is>
      </c>
      <c r="L28" s="22" t="inlineStr">
        <is>
          <t>Over 18</t>
        </is>
      </c>
      <c r="M28" s="22" t="inlineStr">
        <is>
          <t>Over 20</t>
        </is>
      </c>
      <c r="N28" s="22" t="inlineStr">
        <is>
          <t>Over 22</t>
        </is>
      </c>
      <c r="O28" s="22" t="inlineStr">
        <is>
          <t>Over 24</t>
        </is>
      </c>
      <c r="P28" s="22" t="inlineStr">
        <is>
          <t>Over 26</t>
        </is>
      </c>
    </row>
    <row r="29">
      <c r="A29" s="56" t="inlineStr">
        <is>
          <t>W-5</t>
        </is>
      </c>
      <c r="B29" s="32" t="n"/>
      <c r="C29" s="67" t="n"/>
      <c r="D29" s="68" t="n"/>
      <c r="E29" s="32" t="n"/>
      <c r="F29" s="32" t="n"/>
      <c r="G29" s="32" t="n"/>
      <c r="H29" s="32" t="n"/>
      <c r="I29" s="32" t="n"/>
      <c r="J29" s="32" t="n"/>
      <c r="K29" s="32" t="n"/>
      <c r="L29" s="33" t="n"/>
      <c r="M29" s="33" t="n">
        <v>10536</v>
      </c>
      <c r="N29" s="33" t="n">
        <v>11070</v>
      </c>
      <c r="O29" s="33" t="n">
        <v>11468</v>
      </c>
      <c r="P29" s="33" t="n">
        <v>11909</v>
      </c>
    </row>
    <row r="30">
      <c r="A30" s="34" t="inlineStr">
        <is>
          <t>W-4</t>
        </is>
      </c>
      <c r="B30" s="33" t="n">
        <v>5926</v>
      </c>
      <c r="C30" s="33" t="n">
        <v>6374</v>
      </c>
      <c r="D30" s="33" t="n">
        <v>6557</v>
      </c>
      <c r="E30" s="33" t="n">
        <v>6737</v>
      </c>
      <c r="F30" s="33" t="n">
        <v>7047</v>
      </c>
      <c r="G30" s="33" t="n">
        <v>7354</v>
      </c>
      <c r="H30" s="33" t="n">
        <v>7664</v>
      </c>
      <c r="I30" s="33" t="n">
        <v>8131</v>
      </c>
      <c r="J30" s="33" t="n">
        <v>8541</v>
      </c>
      <c r="K30" s="33" t="n">
        <v>8930</v>
      </c>
      <c r="L30" s="33" t="n">
        <v>9250</v>
      </c>
      <c r="M30" s="33" t="n">
        <v>9561</v>
      </c>
      <c r="N30" s="33" t="n">
        <v>10017</v>
      </c>
      <c r="O30" s="33" t="n">
        <v>10393</v>
      </c>
      <c r="P30" s="33" t="n">
        <v>10821</v>
      </c>
    </row>
    <row r="31">
      <c r="A31" s="34" t="inlineStr">
        <is>
          <t>W-3</t>
        </is>
      </c>
      <c r="B31" s="33" t="n">
        <v>5411</v>
      </c>
      <c r="C31" s="33" t="n">
        <v>5637</v>
      </c>
      <c r="D31" s="33" t="n">
        <v>5868</v>
      </c>
      <c r="E31" s="33" t="n">
        <v>5944</v>
      </c>
      <c r="F31" s="33" t="n">
        <v>6186</v>
      </c>
      <c r="G31" s="33" t="n">
        <v>6663</v>
      </c>
      <c r="H31" s="33" t="n">
        <v>7159</v>
      </c>
      <c r="I31" s="33" t="n">
        <v>7393</v>
      </c>
      <c r="J31" s="33" t="n">
        <v>7664</v>
      </c>
      <c r="K31" s="33" t="n">
        <v>7942</v>
      </c>
      <c r="L31" s="33" t="n">
        <v>8444</v>
      </c>
      <c r="M31" s="33" t="n">
        <v>8782</v>
      </c>
      <c r="N31" s="33" t="n">
        <v>8984</v>
      </c>
      <c r="O31" s="33" t="n">
        <v>9199</v>
      </c>
      <c r="P31" s="33" t="n">
        <v>9492</v>
      </c>
    </row>
    <row r="32">
      <c r="A32" s="34" t="inlineStr">
        <is>
          <t>W-2</t>
        </is>
      </c>
      <c r="B32" s="33" t="n">
        <v>4788</v>
      </c>
      <c r="C32" s="33" t="n">
        <v>5241</v>
      </c>
      <c r="D32" s="33" t="n">
        <v>5381</v>
      </c>
      <c r="E32" s="33" t="n">
        <v>5476</v>
      </c>
      <c r="F32" s="33" t="n">
        <v>5787</v>
      </c>
      <c r="G32" s="33" t="n">
        <v>6269</v>
      </c>
      <c r="H32" s="33" t="n">
        <v>6509</v>
      </c>
      <c r="I32" s="33" t="n">
        <v>6744</v>
      </c>
      <c r="J32" s="33" t="n">
        <v>7032</v>
      </c>
      <c r="K32" s="33" t="n">
        <v>7257</v>
      </c>
      <c r="L32" s="33" t="n">
        <v>7461</v>
      </c>
      <c r="M32" s="33" t="n">
        <v>7705</v>
      </c>
      <c r="N32" s="33" t="n">
        <v>7865</v>
      </c>
      <c r="O32" s="33" t="n">
        <v>7992</v>
      </c>
      <c r="P32" s="33" t="n">
        <v>7992</v>
      </c>
    </row>
    <row r="33">
      <c r="A33" s="34" t="inlineStr">
        <is>
          <t>W-1</t>
        </is>
      </c>
      <c r="B33" s="33" t="n">
        <v>4203</v>
      </c>
      <c r="C33" s="33" t="n">
        <v>4656</v>
      </c>
      <c r="D33" s="33" t="n">
        <v>4777</v>
      </c>
      <c r="E33" s="33" t="n">
        <v>5034</v>
      </c>
      <c r="F33" s="33" t="n">
        <v>5338</v>
      </c>
      <c r="G33" s="33" t="n">
        <v>5786</v>
      </c>
      <c r="H33" s="33" t="n">
        <v>5995</v>
      </c>
      <c r="I33" s="33" t="n">
        <v>6287</v>
      </c>
      <c r="J33" s="33" t="n">
        <v>6575</v>
      </c>
      <c r="K33" s="33" t="n">
        <v>6801</v>
      </c>
      <c r="L33" s="33" t="n">
        <v>7009</v>
      </c>
      <c r="M33" s="33" t="n">
        <v>7263</v>
      </c>
      <c r="N33" s="33" t="n">
        <v>7263</v>
      </c>
      <c r="O33" s="33" t="n">
        <v>7263</v>
      </c>
      <c r="P33" s="33" t="n">
        <v>7263</v>
      </c>
    </row>
    <row r="34">
      <c r="A34" s="35" t="n"/>
    </row>
  </sheetData>
  <mergeCells count="6">
    <mergeCell ref="A1:P1"/>
    <mergeCell ref="B26:D26"/>
    <mergeCell ref="A34:P34"/>
    <mergeCell ref="B29:D29"/>
    <mergeCell ref="B25:D25"/>
    <mergeCell ref="B24:D24"/>
  </mergeCells>
  <hyperlinks>
    <hyperlink xmlns:r="http://schemas.openxmlformats.org/officeDocument/2006/relationships" ref="A1" r:id="rId1"/>
  </hyperlinks>
  <printOptions horizontalCentered="1" gridLines="1"/>
  <pageMargins left="0.25" right="0.25" top="0.75" bottom="0.75" header="0" footer="0"/>
  <pageSetup orientation="landscape" pageOrder="overThenDown" cellComments="atEnd"/>
  <headerFooter>
    <oddHeader>&amp;CMilitaryMoneyManual.com</oddHeader>
    <oddFooter>&amp;CMilitaryMoneyManual.com</oddFooter>
    <evenHeader/>
    <evenFooter/>
    <firstHeader/>
    <firstFooter/>
  </headerFooter>
  <tableParts count="2"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3.xml><?xml version="1.0" encoding="utf-8"?>
<worksheet xmlns="http://schemas.openxmlformats.org/spreadsheetml/2006/main">
  <sheetPr>
    <outlinePr summaryBelow="0" summaryRight="0"/>
    <pageSetUpPr fitToPage="1"/>
  </sheetPr>
  <dimension ref="A1:P34"/>
  <sheetViews>
    <sheetView workbookViewId="0">
      <selection activeCell="A1" sqref="A1"/>
    </sheetView>
  </sheetViews>
  <sheetFormatPr baseColWidth="8" defaultColWidth="12.63" defaultRowHeight="15.75" customHeight="1"/>
  <cols>
    <col width="15" customWidth="1" style="62" min="2" max="2"/>
    <col width="7.88" customWidth="1" style="62" min="3" max="7"/>
    <col width="9.130000000000001" customWidth="1" style="62" min="8" max="16"/>
  </cols>
  <sheetData>
    <row r="1">
      <c r="A1" s="12" t="inlineStr">
        <is>
          <t>2027 Value of Your 5% Match Monthly</t>
        </is>
      </c>
    </row>
    <row r="2">
      <c r="A2" s="12" t="inlineStr">
        <is>
          <t>Paygrade</t>
        </is>
      </c>
      <c r="B2" s="56" t="inlineStr">
        <is>
          <t>Less than 2*</t>
        </is>
      </c>
      <c r="C2" s="56" t="inlineStr">
        <is>
          <t>Over 2</t>
        </is>
      </c>
      <c r="D2" s="56" t="inlineStr">
        <is>
          <t>Over 3</t>
        </is>
      </c>
      <c r="E2" s="56" t="inlineStr">
        <is>
          <t>Over 4</t>
        </is>
      </c>
      <c r="F2" s="56" t="inlineStr">
        <is>
          <t>Over 6</t>
        </is>
      </c>
      <c r="G2" s="56" t="inlineStr">
        <is>
          <t>Over 8</t>
        </is>
      </c>
      <c r="H2" s="56" t="inlineStr">
        <is>
          <t>Over 10</t>
        </is>
      </c>
      <c r="I2" s="56" t="inlineStr">
        <is>
          <t>Over 12</t>
        </is>
      </c>
      <c r="J2" s="56" t="inlineStr">
        <is>
          <t>Over 14</t>
        </is>
      </c>
      <c r="K2" s="56" t="inlineStr">
        <is>
          <t>Over 16</t>
        </is>
      </c>
      <c r="L2" s="56" t="inlineStr">
        <is>
          <t>Over 18</t>
        </is>
      </c>
      <c r="M2" s="56" t="inlineStr">
        <is>
          <t>Over 20</t>
        </is>
      </c>
      <c r="N2" s="56" t="inlineStr">
        <is>
          <t>Over 22</t>
        </is>
      </c>
      <c r="O2" s="56" t="inlineStr">
        <is>
          <t>Over 24</t>
        </is>
      </c>
      <c r="P2" s="56" t="inlineStr">
        <is>
          <t>Over 26</t>
        </is>
      </c>
    </row>
    <row r="3">
      <c r="A3" s="56" t="inlineStr">
        <is>
          <t>E-9</t>
        </is>
      </c>
      <c r="B3" s="59" t="n"/>
      <c r="C3" s="59" t="n"/>
      <c r="D3" s="59" t="n"/>
      <c r="E3" s="59" t="n"/>
      <c r="F3" s="59" t="n"/>
      <c r="G3" s="59" t="n"/>
      <c r="H3" s="59">
        <f>0.05*'2027 Monthly Base Pay'!H3</f>
        <v/>
      </c>
      <c r="I3" s="59">
        <f>0.05*'2027 Monthly Base Pay'!I3</f>
        <v/>
      </c>
      <c r="J3" s="59">
        <f>0.05*'2027 Monthly Base Pay'!J3</f>
        <v/>
      </c>
      <c r="K3" s="59">
        <f>0.05*'2027 Monthly Base Pay'!K3</f>
        <v/>
      </c>
      <c r="L3" s="59">
        <f>0.05*'2027 Monthly Base Pay'!L3</f>
        <v/>
      </c>
      <c r="M3" s="59">
        <f>0.05*'2027 Monthly Base Pay'!M3</f>
        <v/>
      </c>
      <c r="N3" s="59">
        <f>0.05*'2027 Monthly Base Pay'!N3</f>
        <v/>
      </c>
      <c r="O3" s="59">
        <f>0.05*'2027 Monthly Base Pay'!O3</f>
        <v/>
      </c>
      <c r="P3" s="59">
        <f>0.05*'2027 Monthly Base Pay'!P3</f>
        <v/>
      </c>
    </row>
    <row r="4">
      <c r="A4" s="56" t="inlineStr">
        <is>
          <t>E-8</t>
        </is>
      </c>
      <c r="B4" s="59" t="n"/>
      <c r="C4" s="59" t="n"/>
      <c r="D4" s="59" t="n"/>
      <c r="E4" s="59" t="n"/>
      <c r="F4" s="59" t="n"/>
      <c r="G4" s="59">
        <f>0.05*'2027 Monthly Base Pay'!G4</f>
        <v/>
      </c>
      <c r="H4" s="59">
        <f>0.05*'2027 Monthly Base Pay'!H4</f>
        <v/>
      </c>
      <c r="I4" s="59">
        <f>0.05*'2027 Monthly Base Pay'!I4</f>
        <v/>
      </c>
      <c r="J4" s="59">
        <f>0.05*'2027 Monthly Base Pay'!J4</f>
        <v/>
      </c>
      <c r="K4" s="59">
        <f>0.05*'2027 Monthly Base Pay'!K4</f>
        <v/>
      </c>
      <c r="L4" s="59">
        <f>0.05*'2027 Monthly Base Pay'!L4</f>
        <v/>
      </c>
      <c r="M4" s="59">
        <f>0.05*'2027 Monthly Base Pay'!M4</f>
        <v/>
      </c>
      <c r="N4" s="59">
        <f>0.05*'2027 Monthly Base Pay'!N4</f>
        <v/>
      </c>
      <c r="O4" s="59">
        <f>0.05*'2027 Monthly Base Pay'!O4</f>
        <v/>
      </c>
      <c r="P4" s="59">
        <f>0.05*'2027 Monthly Base Pay'!P4</f>
        <v/>
      </c>
    </row>
    <row r="5">
      <c r="A5" s="56" t="inlineStr">
        <is>
          <t>E-7</t>
        </is>
      </c>
      <c r="B5" s="59">
        <f>0.01*'2027 Monthly Base Pay'!B5</f>
        <v/>
      </c>
      <c r="C5" s="59">
        <f>0.05*'2027 Monthly Base Pay'!C5</f>
        <v/>
      </c>
      <c r="D5" s="59">
        <f>0.05*'2027 Monthly Base Pay'!D5</f>
        <v/>
      </c>
      <c r="E5" s="59">
        <f>0.05*'2027 Monthly Base Pay'!E5</f>
        <v/>
      </c>
      <c r="F5" s="59">
        <f>0.05*'2027 Monthly Base Pay'!F5</f>
        <v/>
      </c>
      <c r="G5" s="59">
        <f>0.05*'2027 Monthly Base Pay'!G5</f>
        <v/>
      </c>
      <c r="H5" s="59">
        <f>0.05*'2027 Monthly Base Pay'!H5</f>
        <v/>
      </c>
      <c r="I5" s="59">
        <f>0.05*'2027 Monthly Base Pay'!I5</f>
        <v/>
      </c>
      <c r="J5" s="59">
        <f>0.05*'2027 Monthly Base Pay'!J5</f>
        <v/>
      </c>
      <c r="K5" s="59">
        <f>0.05*'2027 Monthly Base Pay'!K5</f>
        <v/>
      </c>
      <c r="L5" s="59">
        <f>0.05*'2027 Monthly Base Pay'!L5</f>
        <v/>
      </c>
      <c r="M5" s="59">
        <f>0.05*'2027 Monthly Base Pay'!M5</f>
        <v/>
      </c>
      <c r="N5" s="59">
        <f>0.05*'2027 Monthly Base Pay'!N5</f>
        <v/>
      </c>
      <c r="O5" s="59">
        <f>0.05*'2027 Monthly Base Pay'!O5</f>
        <v/>
      </c>
      <c r="P5" s="59">
        <f>0.05*'2027 Monthly Base Pay'!P5</f>
        <v/>
      </c>
    </row>
    <row r="6">
      <c r="A6" s="56" t="inlineStr">
        <is>
          <t>E-6</t>
        </is>
      </c>
      <c r="B6" s="59">
        <f>0.01*'2027 Monthly Base Pay'!B6</f>
        <v/>
      </c>
      <c r="C6" s="59">
        <f>0.05*'2027 Monthly Base Pay'!C6</f>
        <v/>
      </c>
      <c r="D6" s="59">
        <f>0.05*'2027 Monthly Base Pay'!D6</f>
        <v/>
      </c>
      <c r="E6" s="59">
        <f>0.05*'2027 Monthly Base Pay'!E6</f>
        <v/>
      </c>
      <c r="F6" s="59">
        <f>0.05*'2027 Monthly Base Pay'!F6</f>
        <v/>
      </c>
      <c r="G6" s="59">
        <f>0.05*'2027 Monthly Base Pay'!G6</f>
        <v/>
      </c>
      <c r="H6" s="59">
        <f>0.05*'2027 Monthly Base Pay'!H6</f>
        <v/>
      </c>
      <c r="I6" s="59">
        <f>0.05*'2027 Monthly Base Pay'!I6</f>
        <v/>
      </c>
      <c r="J6" s="59">
        <f>0.05*'2027 Monthly Base Pay'!J6</f>
        <v/>
      </c>
      <c r="K6" s="59">
        <f>0.05*'2027 Monthly Base Pay'!K6</f>
        <v/>
      </c>
      <c r="L6" s="59">
        <f>0.05*'2027 Monthly Base Pay'!L6</f>
        <v/>
      </c>
      <c r="M6" s="59">
        <f>0.05*'2027 Monthly Base Pay'!M6</f>
        <v/>
      </c>
      <c r="N6" s="59">
        <f>0.05*'2027 Monthly Base Pay'!N6</f>
        <v/>
      </c>
      <c r="O6" s="59">
        <f>0.05*'2027 Monthly Base Pay'!O6</f>
        <v/>
      </c>
      <c r="P6" s="59">
        <f>0.05*'2027 Monthly Base Pay'!P6</f>
        <v/>
      </c>
    </row>
    <row r="7">
      <c r="A7" s="56" t="inlineStr">
        <is>
          <t>E-5</t>
        </is>
      </c>
      <c r="B7" s="59">
        <f>0.01*'2027 Monthly Base Pay'!B7</f>
        <v/>
      </c>
      <c r="C7" s="59">
        <f>0.05*'2027 Monthly Base Pay'!C7</f>
        <v/>
      </c>
      <c r="D7" s="59">
        <f>0.05*'2027 Monthly Base Pay'!D7</f>
        <v/>
      </c>
      <c r="E7" s="59">
        <f>0.05*'2027 Monthly Base Pay'!E7</f>
        <v/>
      </c>
      <c r="F7" s="59">
        <f>0.05*'2027 Monthly Base Pay'!F7</f>
        <v/>
      </c>
      <c r="G7" s="59">
        <f>0.05*'2027 Monthly Base Pay'!G7</f>
        <v/>
      </c>
      <c r="H7" s="59">
        <f>0.05*'2027 Monthly Base Pay'!H7</f>
        <v/>
      </c>
      <c r="I7" s="59">
        <f>0.05*'2027 Monthly Base Pay'!I7</f>
        <v/>
      </c>
      <c r="J7" s="59">
        <f>0.05*'2027 Monthly Base Pay'!J7</f>
        <v/>
      </c>
      <c r="K7" s="59">
        <f>0.05*'2027 Monthly Base Pay'!K7</f>
        <v/>
      </c>
      <c r="L7" s="59">
        <f>0.05*'2027 Monthly Base Pay'!L7</f>
        <v/>
      </c>
      <c r="M7" s="59">
        <f>0.05*'2027 Monthly Base Pay'!M7</f>
        <v/>
      </c>
      <c r="N7" s="59">
        <f>0.05*'2027 Monthly Base Pay'!N7</f>
        <v/>
      </c>
      <c r="O7" s="59">
        <f>0.05*'2027 Monthly Base Pay'!O7</f>
        <v/>
      </c>
      <c r="P7" s="59">
        <f>0.05*'2027 Monthly Base Pay'!P7</f>
        <v/>
      </c>
    </row>
    <row r="8">
      <c r="A8" s="56" t="inlineStr">
        <is>
          <t>E-4</t>
        </is>
      </c>
      <c r="B8" s="59">
        <f>0.01*'2027 Monthly Base Pay'!B8</f>
        <v/>
      </c>
      <c r="C8" s="59">
        <f>0.05*'2027 Monthly Base Pay'!C8</f>
        <v/>
      </c>
      <c r="D8" s="59">
        <f>0.05*'2027 Monthly Base Pay'!D8</f>
        <v/>
      </c>
      <c r="E8" s="59">
        <f>0.05*'2027 Monthly Base Pay'!E8</f>
        <v/>
      </c>
      <c r="F8" s="59">
        <f>0.05*'2027 Monthly Base Pay'!F8</f>
        <v/>
      </c>
      <c r="G8" s="59">
        <f>0.05*'2027 Monthly Base Pay'!G8</f>
        <v/>
      </c>
      <c r="H8" s="59">
        <f>0.05*'2027 Monthly Base Pay'!H8</f>
        <v/>
      </c>
      <c r="I8" s="59">
        <f>0.05*'2027 Monthly Base Pay'!I8</f>
        <v/>
      </c>
      <c r="J8" s="59">
        <f>0.05*'2027 Monthly Base Pay'!J8</f>
        <v/>
      </c>
      <c r="K8" s="59">
        <f>0.05*'2027 Monthly Base Pay'!K8</f>
        <v/>
      </c>
      <c r="L8" s="59">
        <f>0.05*'2027 Monthly Base Pay'!L8</f>
        <v/>
      </c>
      <c r="M8" s="59">
        <f>0.05*'2027 Monthly Base Pay'!M8</f>
        <v/>
      </c>
      <c r="N8" s="59">
        <f>0.05*'2027 Monthly Base Pay'!N8</f>
        <v/>
      </c>
      <c r="O8" s="59">
        <f>0.05*'2027 Monthly Base Pay'!O8</f>
        <v/>
      </c>
      <c r="P8" s="59">
        <f>0.05*'2027 Monthly Base Pay'!P8</f>
        <v/>
      </c>
    </row>
    <row r="9">
      <c r="A9" s="56" t="inlineStr">
        <is>
          <t>E-3</t>
        </is>
      </c>
      <c r="B9" s="59">
        <f>0.01*'2027 Monthly Base Pay'!B9</f>
        <v/>
      </c>
      <c r="C9" s="59">
        <f>0.05*'2027 Monthly Base Pay'!C9</f>
        <v/>
      </c>
      <c r="D9" s="59">
        <f>0.05*'2027 Monthly Base Pay'!D9</f>
        <v/>
      </c>
      <c r="E9" s="59">
        <f>0.05*'2027 Monthly Base Pay'!E9</f>
        <v/>
      </c>
      <c r="F9" s="59">
        <f>0.05*'2027 Monthly Base Pay'!F9</f>
        <v/>
      </c>
      <c r="G9" s="59">
        <f>0.05*'2027 Monthly Base Pay'!G9</f>
        <v/>
      </c>
      <c r="H9" s="59">
        <f>0.05*'2027 Monthly Base Pay'!H9</f>
        <v/>
      </c>
      <c r="I9" s="59">
        <f>0.05*'2027 Monthly Base Pay'!I9</f>
        <v/>
      </c>
      <c r="J9" s="59">
        <f>0.05*'2027 Monthly Base Pay'!J9</f>
        <v/>
      </c>
      <c r="K9" s="59">
        <f>0.05*'2027 Monthly Base Pay'!K9</f>
        <v/>
      </c>
      <c r="L9" s="59">
        <f>0.05*'2027 Monthly Base Pay'!L9</f>
        <v/>
      </c>
      <c r="M9" s="59">
        <f>0.05*'2027 Monthly Base Pay'!M9</f>
        <v/>
      </c>
      <c r="N9" s="59">
        <f>0.05*'2027 Monthly Base Pay'!N9</f>
        <v/>
      </c>
      <c r="O9" s="59">
        <f>0.05*'2027 Monthly Base Pay'!O9</f>
        <v/>
      </c>
      <c r="P9" s="59">
        <f>0.05*'2027 Monthly Base Pay'!P9</f>
        <v/>
      </c>
    </row>
    <row r="10">
      <c r="A10" s="56" t="inlineStr">
        <is>
          <t>E-2</t>
        </is>
      </c>
      <c r="B10" s="59">
        <f>0.01*'2027 Monthly Base Pay'!B10</f>
        <v/>
      </c>
      <c r="C10" s="59">
        <f>0.05*'2027 Monthly Base Pay'!C10</f>
        <v/>
      </c>
      <c r="D10" s="59">
        <f>0.05*'2027 Monthly Base Pay'!D10</f>
        <v/>
      </c>
      <c r="E10" s="59">
        <f>0.05*'2027 Monthly Base Pay'!E10</f>
        <v/>
      </c>
      <c r="F10" s="59">
        <f>0.05*'2027 Monthly Base Pay'!F10</f>
        <v/>
      </c>
      <c r="G10" s="59">
        <f>0.05*'2027 Monthly Base Pay'!G10</f>
        <v/>
      </c>
      <c r="H10" s="59">
        <f>0.05*'2027 Monthly Base Pay'!H10</f>
        <v/>
      </c>
      <c r="I10" s="59">
        <f>0.05*'2027 Monthly Base Pay'!I10</f>
        <v/>
      </c>
      <c r="J10" s="59">
        <f>0.05*'2027 Monthly Base Pay'!J10</f>
        <v/>
      </c>
      <c r="K10" s="59">
        <f>0.05*'2027 Monthly Base Pay'!K10</f>
        <v/>
      </c>
      <c r="L10" s="59">
        <f>0.05*'2027 Monthly Base Pay'!L10</f>
        <v/>
      </c>
      <c r="M10" s="59">
        <f>0.05*'2027 Monthly Base Pay'!M10</f>
        <v/>
      </c>
      <c r="N10" s="59">
        <f>0.05*'2027 Monthly Base Pay'!N10</f>
        <v/>
      </c>
      <c r="O10" s="59">
        <f>0.05*'2027 Monthly Base Pay'!O10</f>
        <v/>
      </c>
      <c r="P10" s="59">
        <f>0.05*'2027 Monthly Base Pay'!P10</f>
        <v/>
      </c>
    </row>
    <row r="11">
      <c r="A11" s="56" t="inlineStr">
        <is>
          <t>E-1</t>
        </is>
      </c>
      <c r="B11" s="59">
        <f>0.01*'2027 Monthly Base Pay'!B11</f>
        <v/>
      </c>
      <c r="C11" s="59">
        <f>0.05*'2027 Monthly Base Pay'!C11</f>
        <v/>
      </c>
      <c r="D11" s="59">
        <f>0.05*'2027 Monthly Base Pay'!D11</f>
        <v/>
      </c>
      <c r="E11" s="59">
        <f>0.05*'2027 Monthly Base Pay'!E11</f>
        <v/>
      </c>
      <c r="F11" s="59">
        <f>0.05*'2027 Monthly Base Pay'!F11</f>
        <v/>
      </c>
      <c r="G11" s="59">
        <f>0.05*'2027 Monthly Base Pay'!G11</f>
        <v/>
      </c>
      <c r="H11" s="59">
        <f>0.05*'2027 Monthly Base Pay'!H11</f>
        <v/>
      </c>
      <c r="I11" s="59">
        <f>0.05*'2027 Monthly Base Pay'!I11</f>
        <v/>
      </c>
      <c r="J11" s="59">
        <f>0.05*'2027 Monthly Base Pay'!J11</f>
        <v/>
      </c>
      <c r="K11" s="59">
        <f>0.05*'2027 Monthly Base Pay'!K11</f>
        <v/>
      </c>
      <c r="L11" s="59">
        <f>0.05*'2027 Monthly Base Pay'!L11</f>
        <v/>
      </c>
      <c r="M11" s="59">
        <f>0.05*'2027 Monthly Base Pay'!M11</f>
        <v/>
      </c>
      <c r="N11" s="59">
        <f>0.05*'2027 Monthly Base Pay'!N11</f>
        <v/>
      </c>
      <c r="O11" s="59">
        <f>0.05*'2027 Monthly Base Pay'!O11</f>
        <v/>
      </c>
      <c r="P11" s="59">
        <f>0.05*'2027 Monthly Base Pay'!P11</f>
        <v/>
      </c>
    </row>
    <row r="12">
      <c r="A12" s="38" t="n"/>
      <c r="B12" s="37" t="n"/>
      <c r="C12" s="37" t="n"/>
      <c r="D12" s="37" t="n"/>
      <c r="E12" s="37" t="n"/>
      <c r="F12" s="37" t="n"/>
      <c r="G12" s="37" t="n"/>
      <c r="H12" s="37" t="n"/>
      <c r="I12" s="37" t="n"/>
      <c r="J12" s="37" t="n"/>
      <c r="K12" s="37" t="n"/>
      <c r="L12" s="37" t="n"/>
      <c r="M12" s="37" t="n"/>
      <c r="N12" s="37" t="n"/>
      <c r="O12" s="37" t="n"/>
      <c r="P12" s="37" t="n"/>
    </row>
    <row r="13">
      <c r="A13" s="38" t="n"/>
      <c r="B13" s="56" t="inlineStr">
        <is>
          <t>Less than 2*</t>
        </is>
      </c>
      <c r="C13" s="56" t="inlineStr">
        <is>
          <t>Over 2</t>
        </is>
      </c>
      <c r="D13" s="56" t="inlineStr">
        <is>
          <t>Over 3</t>
        </is>
      </c>
      <c r="E13" s="56" t="inlineStr">
        <is>
          <t>Over 4</t>
        </is>
      </c>
      <c r="F13" s="56" t="inlineStr">
        <is>
          <t>Over 6</t>
        </is>
      </c>
      <c r="G13" s="56" t="inlineStr">
        <is>
          <t>Over 8</t>
        </is>
      </c>
      <c r="H13" s="56" t="inlineStr">
        <is>
          <t>Over 10</t>
        </is>
      </c>
      <c r="I13" s="56" t="inlineStr">
        <is>
          <t>Over 12</t>
        </is>
      </c>
      <c r="J13" s="56" t="inlineStr">
        <is>
          <t>Over 14</t>
        </is>
      </c>
      <c r="K13" s="56" t="inlineStr">
        <is>
          <t>Over 16</t>
        </is>
      </c>
      <c r="L13" s="56" t="inlineStr">
        <is>
          <t>Over 18</t>
        </is>
      </c>
      <c r="M13" s="56" t="inlineStr">
        <is>
          <t>Over 20</t>
        </is>
      </c>
      <c r="N13" s="56" t="inlineStr">
        <is>
          <t>Over 22</t>
        </is>
      </c>
      <c r="O13" s="56" t="inlineStr">
        <is>
          <t>Over 24</t>
        </is>
      </c>
      <c r="P13" s="56" t="inlineStr">
        <is>
          <t>Over 26</t>
        </is>
      </c>
    </row>
    <row r="14">
      <c r="A14" s="56" t="inlineStr">
        <is>
          <t>O-8</t>
        </is>
      </c>
      <c r="B14" s="59">
        <f>0.01*'2027 Monthly Base Pay'!B14</f>
        <v/>
      </c>
      <c r="C14" s="59">
        <f>0.05*'2027 Monthly Base Pay'!C14</f>
        <v/>
      </c>
      <c r="D14" s="59">
        <f>0.05*'2027 Monthly Base Pay'!D14</f>
        <v/>
      </c>
      <c r="E14" s="59">
        <f>0.05*'2027 Monthly Base Pay'!E14</f>
        <v/>
      </c>
      <c r="F14" s="59">
        <f>0.05*'2027 Monthly Base Pay'!F14</f>
        <v/>
      </c>
      <c r="G14" s="59">
        <f>0.05*'2027 Monthly Base Pay'!G14</f>
        <v/>
      </c>
      <c r="H14" s="59">
        <f>0.05*'2027 Monthly Base Pay'!H14</f>
        <v/>
      </c>
      <c r="I14" s="59">
        <f>0.05*'2027 Monthly Base Pay'!I14</f>
        <v/>
      </c>
      <c r="J14" s="59">
        <f>0.05*'2027 Monthly Base Pay'!J14</f>
        <v/>
      </c>
      <c r="K14" s="59">
        <f>0.05*'2027 Monthly Base Pay'!K14</f>
        <v/>
      </c>
      <c r="L14" s="59">
        <f>0.05*'2027 Monthly Base Pay'!L14</f>
        <v/>
      </c>
      <c r="M14" s="59">
        <f>0.05*'2027 Monthly Base Pay'!M14</f>
        <v/>
      </c>
      <c r="N14" s="59">
        <f>0.05*'2027 Monthly Base Pay'!N14</f>
        <v/>
      </c>
      <c r="O14" s="59">
        <f>0.05*'2027 Monthly Base Pay'!O14</f>
        <v/>
      </c>
      <c r="P14" s="59">
        <f>0.05*'2027 Monthly Base Pay'!P14</f>
        <v/>
      </c>
    </row>
    <row r="15">
      <c r="A15" s="56" t="inlineStr">
        <is>
          <t>O-7</t>
        </is>
      </c>
      <c r="B15" s="59">
        <f>0.01*'2027 Monthly Base Pay'!B15</f>
        <v/>
      </c>
      <c r="C15" s="59">
        <f>0.05*'2027 Monthly Base Pay'!C15</f>
        <v/>
      </c>
      <c r="D15" s="59">
        <f>0.05*'2027 Monthly Base Pay'!D15</f>
        <v/>
      </c>
      <c r="E15" s="59">
        <f>0.05*'2027 Monthly Base Pay'!E15</f>
        <v/>
      </c>
      <c r="F15" s="59">
        <f>0.05*'2027 Monthly Base Pay'!F15</f>
        <v/>
      </c>
      <c r="G15" s="59">
        <f>0.05*'2027 Monthly Base Pay'!G15</f>
        <v/>
      </c>
      <c r="H15" s="59">
        <f>0.05*'2027 Monthly Base Pay'!H15</f>
        <v/>
      </c>
      <c r="I15" s="59">
        <f>0.05*'2027 Monthly Base Pay'!I15</f>
        <v/>
      </c>
      <c r="J15" s="59">
        <f>0.05*'2027 Monthly Base Pay'!J15</f>
        <v/>
      </c>
      <c r="K15" s="59">
        <f>0.05*'2027 Monthly Base Pay'!K15</f>
        <v/>
      </c>
      <c r="L15" s="59">
        <f>0.05*'2027 Monthly Base Pay'!L15</f>
        <v/>
      </c>
      <c r="M15" s="59">
        <f>0.05*'2027 Monthly Base Pay'!M15</f>
        <v/>
      </c>
      <c r="N15" s="59">
        <f>0.05*'2027 Monthly Base Pay'!N15</f>
        <v/>
      </c>
      <c r="O15" s="59">
        <f>0.05*'2027 Monthly Base Pay'!O15</f>
        <v/>
      </c>
      <c r="P15" s="59">
        <f>0.05*'2027 Monthly Base Pay'!P15</f>
        <v/>
      </c>
    </row>
    <row r="16">
      <c r="A16" s="56" t="inlineStr">
        <is>
          <t>O-6</t>
        </is>
      </c>
      <c r="B16" s="59">
        <f>0.01*'2027 Monthly Base Pay'!B16</f>
        <v/>
      </c>
      <c r="C16" s="59">
        <f>0.05*'2027 Monthly Base Pay'!C16</f>
        <v/>
      </c>
      <c r="D16" s="59">
        <f>0.05*'2027 Monthly Base Pay'!D16</f>
        <v/>
      </c>
      <c r="E16" s="59">
        <f>0.05*'2027 Monthly Base Pay'!E16</f>
        <v/>
      </c>
      <c r="F16" s="59">
        <f>0.05*'2027 Monthly Base Pay'!F16</f>
        <v/>
      </c>
      <c r="G16" s="59">
        <f>0.05*'2027 Monthly Base Pay'!G16</f>
        <v/>
      </c>
      <c r="H16" s="59">
        <f>0.05*'2027 Monthly Base Pay'!H16</f>
        <v/>
      </c>
      <c r="I16" s="59">
        <f>0.05*'2027 Monthly Base Pay'!I16</f>
        <v/>
      </c>
      <c r="J16" s="59">
        <f>0.05*'2027 Monthly Base Pay'!J16</f>
        <v/>
      </c>
      <c r="K16" s="59">
        <f>0.05*'2027 Monthly Base Pay'!K16</f>
        <v/>
      </c>
      <c r="L16" s="59">
        <f>0.05*'2027 Monthly Base Pay'!L16</f>
        <v/>
      </c>
      <c r="M16" s="59">
        <f>0.05*'2027 Monthly Base Pay'!M16</f>
        <v/>
      </c>
      <c r="N16" s="59">
        <f>0.05*'2027 Monthly Base Pay'!N16</f>
        <v/>
      </c>
      <c r="O16" s="59">
        <f>0.05*'2027 Monthly Base Pay'!O16</f>
        <v/>
      </c>
      <c r="P16" s="59">
        <f>0.05*'2027 Monthly Base Pay'!P16</f>
        <v/>
      </c>
    </row>
    <row r="17">
      <c r="A17" s="56" t="inlineStr">
        <is>
          <t>O-5</t>
        </is>
      </c>
      <c r="B17" s="59">
        <f>0.01*'2027 Monthly Base Pay'!B17</f>
        <v/>
      </c>
      <c r="C17" s="59">
        <f>0.05*'2027 Monthly Base Pay'!C17</f>
        <v/>
      </c>
      <c r="D17" s="59">
        <f>0.05*'2027 Monthly Base Pay'!D17</f>
        <v/>
      </c>
      <c r="E17" s="59">
        <f>0.05*'2027 Monthly Base Pay'!E17</f>
        <v/>
      </c>
      <c r="F17" s="59">
        <f>0.05*'2027 Monthly Base Pay'!F17</f>
        <v/>
      </c>
      <c r="G17" s="59">
        <f>0.05*'2027 Monthly Base Pay'!G17</f>
        <v/>
      </c>
      <c r="H17" s="59">
        <f>0.05*'2027 Monthly Base Pay'!H17</f>
        <v/>
      </c>
      <c r="I17" s="59">
        <f>0.05*'2027 Monthly Base Pay'!I17</f>
        <v/>
      </c>
      <c r="J17" s="59">
        <f>0.05*'2027 Monthly Base Pay'!J17</f>
        <v/>
      </c>
      <c r="K17" s="59">
        <f>0.05*'2027 Monthly Base Pay'!K17</f>
        <v/>
      </c>
      <c r="L17" s="59">
        <f>0.05*'2027 Monthly Base Pay'!L17</f>
        <v/>
      </c>
      <c r="M17" s="59">
        <f>0.05*'2027 Monthly Base Pay'!M17</f>
        <v/>
      </c>
      <c r="N17" s="59">
        <f>0.05*'2027 Monthly Base Pay'!N17</f>
        <v/>
      </c>
      <c r="O17" s="59">
        <f>0.05*'2027 Monthly Base Pay'!O17</f>
        <v/>
      </c>
      <c r="P17" s="59">
        <f>0.05*'2027 Monthly Base Pay'!P17</f>
        <v/>
      </c>
    </row>
    <row r="18">
      <c r="A18" s="56" t="inlineStr">
        <is>
          <t>O-4</t>
        </is>
      </c>
      <c r="B18" s="59">
        <f>0.01*'2027 Monthly Base Pay'!B18</f>
        <v/>
      </c>
      <c r="C18" s="59">
        <f>0.05*'2027 Monthly Base Pay'!C18</f>
        <v/>
      </c>
      <c r="D18" s="59">
        <f>0.05*'2027 Monthly Base Pay'!D18</f>
        <v/>
      </c>
      <c r="E18" s="59">
        <f>0.05*'2027 Monthly Base Pay'!E18</f>
        <v/>
      </c>
      <c r="F18" s="59">
        <f>0.05*'2027 Monthly Base Pay'!F18</f>
        <v/>
      </c>
      <c r="G18" s="59">
        <f>0.05*'2027 Monthly Base Pay'!G18</f>
        <v/>
      </c>
      <c r="H18" s="59">
        <f>0.05*'2027 Monthly Base Pay'!H18</f>
        <v/>
      </c>
      <c r="I18" s="59">
        <f>0.05*'2027 Monthly Base Pay'!I18</f>
        <v/>
      </c>
      <c r="J18" s="59">
        <f>0.05*'2027 Monthly Base Pay'!J18</f>
        <v/>
      </c>
      <c r="K18" s="59">
        <f>0.05*'2027 Monthly Base Pay'!K18</f>
        <v/>
      </c>
      <c r="L18" s="59">
        <f>0.05*'2027 Monthly Base Pay'!L18</f>
        <v/>
      </c>
      <c r="M18" s="59">
        <f>0.05*'2027 Monthly Base Pay'!M18</f>
        <v/>
      </c>
      <c r="N18" s="59">
        <f>0.05*'2027 Monthly Base Pay'!N18</f>
        <v/>
      </c>
      <c r="O18" s="59">
        <f>0.05*'2027 Monthly Base Pay'!O18</f>
        <v/>
      </c>
      <c r="P18" s="59">
        <f>0.05*'2027 Monthly Base Pay'!P18</f>
        <v/>
      </c>
    </row>
    <row r="19">
      <c r="A19" s="56" t="inlineStr">
        <is>
          <t>O-3</t>
        </is>
      </c>
      <c r="B19" s="59">
        <f>0.01*'2027 Monthly Base Pay'!B19</f>
        <v/>
      </c>
      <c r="C19" s="59">
        <f>0.05*'2027 Monthly Base Pay'!C19</f>
        <v/>
      </c>
      <c r="D19" s="59">
        <f>0.05*'2027 Monthly Base Pay'!D19</f>
        <v/>
      </c>
      <c r="E19" s="59">
        <f>0.05*'2027 Monthly Base Pay'!E19</f>
        <v/>
      </c>
      <c r="F19" s="59">
        <f>0.05*'2027 Monthly Base Pay'!F19</f>
        <v/>
      </c>
      <c r="G19" s="59">
        <f>0.05*'2027 Monthly Base Pay'!G19</f>
        <v/>
      </c>
      <c r="H19" s="59">
        <f>0.05*'2027 Monthly Base Pay'!H19</f>
        <v/>
      </c>
      <c r="I19" s="59">
        <f>0.05*'2027 Monthly Base Pay'!I19</f>
        <v/>
      </c>
      <c r="J19" s="59">
        <f>0.05*'2027 Monthly Base Pay'!J19</f>
        <v/>
      </c>
      <c r="K19" s="59">
        <f>0.05*'2027 Monthly Base Pay'!K19</f>
        <v/>
      </c>
      <c r="L19" s="59">
        <f>0.05*'2027 Monthly Base Pay'!L19</f>
        <v/>
      </c>
      <c r="M19" s="59">
        <f>0.05*'2027 Monthly Base Pay'!M19</f>
        <v/>
      </c>
      <c r="N19" s="59">
        <f>0.05*'2027 Monthly Base Pay'!N19</f>
        <v/>
      </c>
      <c r="O19" s="59">
        <f>0.05*'2027 Monthly Base Pay'!O19</f>
        <v/>
      </c>
      <c r="P19" s="59">
        <f>0.05*'2027 Monthly Base Pay'!P19</f>
        <v/>
      </c>
    </row>
    <row r="20">
      <c r="A20" s="56" t="inlineStr">
        <is>
          <t>O-2</t>
        </is>
      </c>
      <c r="B20" s="59">
        <f>0.01*'2027 Monthly Base Pay'!B20</f>
        <v/>
      </c>
      <c r="C20" s="59">
        <f>0.05*'2027 Monthly Base Pay'!C20</f>
        <v/>
      </c>
      <c r="D20" s="59">
        <f>0.05*'2027 Monthly Base Pay'!D20</f>
        <v/>
      </c>
      <c r="E20" s="59">
        <f>0.05*'2027 Monthly Base Pay'!E20</f>
        <v/>
      </c>
      <c r="F20" s="59">
        <f>0.05*'2027 Monthly Base Pay'!F20</f>
        <v/>
      </c>
      <c r="G20" s="59">
        <f>0.05*'2027 Monthly Base Pay'!G20</f>
        <v/>
      </c>
      <c r="H20" s="59">
        <f>0.05*'2027 Monthly Base Pay'!H20</f>
        <v/>
      </c>
      <c r="I20" s="59">
        <f>0.05*'2027 Monthly Base Pay'!I20</f>
        <v/>
      </c>
      <c r="J20" s="59">
        <f>0.05*'2027 Monthly Base Pay'!J20</f>
        <v/>
      </c>
      <c r="K20" s="59">
        <f>0.05*'2027 Monthly Base Pay'!K20</f>
        <v/>
      </c>
      <c r="L20" s="59">
        <f>0.05*'2027 Monthly Base Pay'!L20</f>
        <v/>
      </c>
      <c r="M20" s="59">
        <f>0.05*'2027 Monthly Base Pay'!M20</f>
        <v/>
      </c>
      <c r="N20" s="59">
        <f>0.05*'2027 Monthly Base Pay'!N20</f>
        <v/>
      </c>
      <c r="O20" s="59">
        <f>0.05*'2027 Monthly Base Pay'!O20</f>
        <v/>
      </c>
      <c r="P20" s="59">
        <f>0.05*'2027 Monthly Base Pay'!P20</f>
        <v/>
      </c>
    </row>
    <row r="21">
      <c r="A21" s="56" t="inlineStr">
        <is>
          <t>O-1</t>
        </is>
      </c>
      <c r="B21" s="59">
        <f>0.01*'2027 Monthly Base Pay'!B21</f>
        <v/>
      </c>
      <c r="C21" s="59">
        <f>0.05*'2027 Monthly Base Pay'!C21</f>
        <v/>
      </c>
      <c r="D21" s="59">
        <f>0.05*'2027 Monthly Base Pay'!D21</f>
        <v/>
      </c>
      <c r="E21" s="59">
        <f>0.05*'2027 Monthly Base Pay'!E21</f>
        <v/>
      </c>
      <c r="F21" s="59">
        <f>0.05*'2027 Monthly Base Pay'!F21</f>
        <v/>
      </c>
      <c r="G21" s="59">
        <f>0.05*'2027 Monthly Base Pay'!G21</f>
        <v/>
      </c>
      <c r="H21" s="59">
        <f>0.05*'2027 Monthly Base Pay'!H21</f>
        <v/>
      </c>
      <c r="I21" s="59">
        <f>0.05*'2027 Monthly Base Pay'!I21</f>
        <v/>
      </c>
      <c r="J21" s="59">
        <f>0.05*'2027 Monthly Base Pay'!J21</f>
        <v/>
      </c>
      <c r="K21" s="59">
        <f>0.05*'2027 Monthly Base Pay'!K21</f>
        <v/>
      </c>
      <c r="L21" s="59">
        <f>0.05*'2027 Monthly Base Pay'!L21</f>
        <v/>
      </c>
      <c r="M21" s="59">
        <f>0.05*'2027 Monthly Base Pay'!M21</f>
        <v/>
      </c>
      <c r="N21" s="59">
        <f>0.05*'2027 Monthly Base Pay'!N21</f>
        <v/>
      </c>
      <c r="O21" s="59">
        <f>0.05*'2027 Monthly Base Pay'!O21</f>
        <v/>
      </c>
      <c r="P21" s="59">
        <f>0.05*'2027 Monthly Base Pay'!P21</f>
        <v/>
      </c>
    </row>
    <row r="22">
      <c r="A22" s="38" t="n"/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  <c r="O22" s="37" t="n"/>
      <c r="P22" s="37" t="n"/>
    </row>
    <row r="23">
      <c r="A23" s="12" t="n"/>
      <c r="B23" s="56" t="inlineStr">
        <is>
          <t>Less than 2*</t>
        </is>
      </c>
      <c r="C23" s="56" t="inlineStr">
        <is>
          <t>Over 2</t>
        </is>
      </c>
      <c r="D23" s="56" t="inlineStr">
        <is>
          <t>Over 3</t>
        </is>
      </c>
      <c r="E23" s="56" t="inlineStr">
        <is>
          <t>Over 4</t>
        </is>
      </c>
      <c r="F23" s="56" t="inlineStr">
        <is>
          <t>Over 6</t>
        </is>
      </c>
      <c r="G23" s="56" t="inlineStr">
        <is>
          <t>Over 8</t>
        </is>
      </c>
      <c r="H23" s="56" t="inlineStr">
        <is>
          <t>Over 10</t>
        </is>
      </c>
      <c r="I23" s="56" t="inlineStr">
        <is>
          <t>Over 12</t>
        </is>
      </c>
      <c r="J23" s="56" t="inlineStr">
        <is>
          <t>Over 14</t>
        </is>
      </c>
      <c r="K23" s="56" t="inlineStr">
        <is>
          <t>Over 16</t>
        </is>
      </c>
      <c r="L23" s="56" t="inlineStr">
        <is>
          <t>Over 18</t>
        </is>
      </c>
      <c r="M23" s="56" t="inlineStr">
        <is>
          <t>Over 20</t>
        </is>
      </c>
      <c r="N23" s="56" t="inlineStr">
        <is>
          <t>Over 22</t>
        </is>
      </c>
      <c r="O23" s="56" t="inlineStr">
        <is>
          <t>Over 24</t>
        </is>
      </c>
      <c r="P23" s="56" t="inlineStr">
        <is>
          <t>Over 26</t>
        </is>
      </c>
    </row>
    <row r="24">
      <c r="A24" s="56" t="inlineStr">
        <is>
          <t>O-3E</t>
        </is>
      </c>
      <c r="B24" s="58" t="n"/>
      <c r="C24" s="58" t="n"/>
      <c r="D24" s="58" t="n"/>
      <c r="E24" s="59">
        <f>0.05*'2027 Monthly Base Pay'!E24</f>
        <v/>
      </c>
      <c r="F24" s="59">
        <f>0.05*'2027 Monthly Base Pay'!F24</f>
        <v/>
      </c>
      <c r="G24" s="59">
        <f>0.05*'2027 Monthly Base Pay'!G24</f>
        <v/>
      </c>
      <c r="H24" s="59">
        <f>0.05*'2027 Monthly Base Pay'!H24</f>
        <v/>
      </c>
      <c r="I24" s="59">
        <f>0.05*'2027 Monthly Base Pay'!I24</f>
        <v/>
      </c>
      <c r="J24" s="59">
        <f>0.05*'2027 Monthly Base Pay'!J24</f>
        <v/>
      </c>
      <c r="K24" s="59">
        <f>0.05*'2027 Monthly Base Pay'!K24</f>
        <v/>
      </c>
      <c r="L24" s="59">
        <f>0.05*'2027 Monthly Base Pay'!L24</f>
        <v/>
      </c>
      <c r="M24" s="59">
        <f>0.05*'2027 Monthly Base Pay'!M24</f>
        <v/>
      </c>
      <c r="N24" s="59">
        <f>0.05*'2027 Monthly Base Pay'!N24</f>
        <v/>
      </c>
      <c r="O24" s="59">
        <f>0.05*'2027 Monthly Base Pay'!O24</f>
        <v/>
      </c>
      <c r="P24" s="59">
        <f>0.05*'2027 Monthly Base Pay'!P24</f>
        <v/>
      </c>
    </row>
    <row r="25">
      <c r="A25" s="56" t="inlineStr">
        <is>
          <t>O-2E</t>
        </is>
      </c>
      <c r="B25" s="58" t="n"/>
      <c r="C25" s="58" t="n"/>
      <c r="D25" s="58" t="n"/>
      <c r="E25" s="59">
        <f>0.05*'2027 Monthly Base Pay'!E25</f>
        <v/>
      </c>
      <c r="F25" s="59">
        <f>0.05*'2027 Monthly Base Pay'!F25</f>
        <v/>
      </c>
      <c r="G25" s="59">
        <f>0.05*'2027 Monthly Base Pay'!G25</f>
        <v/>
      </c>
      <c r="H25" s="59">
        <f>0.05*'2027 Monthly Base Pay'!H25</f>
        <v/>
      </c>
      <c r="I25" s="59">
        <f>0.05*'2027 Monthly Base Pay'!I25</f>
        <v/>
      </c>
      <c r="J25" s="59">
        <f>0.05*'2027 Monthly Base Pay'!J25</f>
        <v/>
      </c>
      <c r="K25" s="59">
        <f>0.05*'2027 Monthly Base Pay'!K25</f>
        <v/>
      </c>
      <c r="L25" s="59">
        <f>0.05*'2027 Monthly Base Pay'!L25</f>
        <v/>
      </c>
      <c r="M25" s="59">
        <f>0.05*'2027 Monthly Base Pay'!M25</f>
        <v/>
      </c>
      <c r="N25" s="59">
        <f>0.05*'2027 Monthly Base Pay'!N25</f>
        <v/>
      </c>
      <c r="O25" s="59">
        <f>0.05*'2027 Monthly Base Pay'!O25</f>
        <v/>
      </c>
      <c r="P25" s="59">
        <f>0.05*'2027 Monthly Base Pay'!P25</f>
        <v/>
      </c>
    </row>
    <row r="26">
      <c r="A26" s="56" t="inlineStr">
        <is>
          <t>O-1E</t>
        </is>
      </c>
      <c r="B26" s="58" t="n"/>
      <c r="C26" s="58" t="n"/>
      <c r="D26" s="58" t="n"/>
      <c r="E26" s="59">
        <f>0.05*'2027 Monthly Base Pay'!E26</f>
        <v/>
      </c>
      <c r="F26" s="59">
        <f>0.05*'2027 Monthly Base Pay'!F26</f>
        <v/>
      </c>
      <c r="G26" s="59">
        <f>0.05*'2027 Monthly Base Pay'!G26</f>
        <v/>
      </c>
      <c r="H26" s="59">
        <f>0.05*'2027 Monthly Base Pay'!H26</f>
        <v/>
      </c>
      <c r="I26" s="59">
        <f>0.05*'2027 Monthly Base Pay'!I26</f>
        <v/>
      </c>
      <c r="J26" s="59">
        <f>0.05*'2027 Monthly Base Pay'!J26</f>
        <v/>
      </c>
      <c r="K26" s="59">
        <f>0.05*'2027 Monthly Base Pay'!K26</f>
        <v/>
      </c>
      <c r="L26" s="59">
        <f>0.05*'2027 Monthly Base Pay'!L26</f>
        <v/>
      </c>
      <c r="M26" s="59">
        <f>0.05*'2027 Monthly Base Pay'!M26</f>
        <v/>
      </c>
      <c r="N26" s="59">
        <f>0.05*'2027 Monthly Base Pay'!N26</f>
        <v/>
      </c>
      <c r="O26" s="59">
        <f>0.05*'2027 Monthly Base Pay'!O26</f>
        <v/>
      </c>
      <c r="P26" s="59">
        <f>0.05*'2027 Monthly Base Pay'!P26</f>
        <v/>
      </c>
    </row>
    <row r="27">
      <c r="A27" s="56" t="n"/>
      <c r="B27" s="37" t="n"/>
      <c r="C27" s="37" t="n"/>
      <c r="D27" s="37" t="n"/>
      <c r="E27" s="37" t="n"/>
      <c r="F27" s="37" t="n"/>
      <c r="G27" s="37" t="n"/>
      <c r="H27" s="37" t="n"/>
      <c r="I27" s="37" t="n"/>
      <c r="J27" s="37" t="n"/>
      <c r="K27" s="37" t="n"/>
      <c r="L27" s="37" t="n"/>
      <c r="M27" s="37" t="n"/>
      <c r="N27" s="37" t="n"/>
      <c r="O27" s="37" t="n"/>
      <c r="P27" s="37" t="n"/>
    </row>
    <row r="28">
      <c r="A28" s="56" t="n"/>
      <c r="B28" s="56" t="inlineStr">
        <is>
          <t>Less than 2*</t>
        </is>
      </c>
      <c r="C28" s="56" t="inlineStr">
        <is>
          <t>Over 2</t>
        </is>
      </c>
      <c r="D28" s="56" t="inlineStr">
        <is>
          <t>Over 3</t>
        </is>
      </c>
      <c r="E28" s="56" t="inlineStr">
        <is>
          <t>Over 4</t>
        </is>
      </c>
      <c r="F28" s="56" t="inlineStr">
        <is>
          <t>Over 6</t>
        </is>
      </c>
      <c r="G28" s="56" t="inlineStr">
        <is>
          <t>Over 8</t>
        </is>
      </c>
      <c r="H28" s="56" t="inlineStr">
        <is>
          <t>Over 10</t>
        </is>
      </c>
      <c r="I28" s="56" t="inlineStr">
        <is>
          <t>Over 12</t>
        </is>
      </c>
      <c r="J28" s="56" t="inlineStr">
        <is>
          <t>Over 14</t>
        </is>
      </c>
      <c r="K28" s="56" t="inlineStr">
        <is>
          <t>Over 16</t>
        </is>
      </c>
      <c r="L28" s="56" t="inlineStr">
        <is>
          <t>Over 18</t>
        </is>
      </c>
      <c r="M28" s="56" t="inlineStr">
        <is>
          <t>Over 20</t>
        </is>
      </c>
      <c r="N28" s="56" t="inlineStr">
        <is>
          <t>Over 22</t>
        </is>
      </c>
      <c r="O28" s="56" t="inlineStr">
        <is>
          <t>Over 24</t>
        </is>
      </c>
      <c r="P28" s="56" t="inlineStr">
        <is>
          <t>Over 26</t>
        </is>
      </c>
    </row>
    <row r="29">
      <c r="A29" s="56" t="inlineStr">
        <is>
          <t>W-5</t>
        </is>
      </c>
      <c r="B29" s="59" t="n"/>
      <c r="C29" s="59" t="n"/>
      <c r="D29" s="59" t="n"/>
      <c r="E29" s="59" t="n"/>
      <c r="F29" s="59" t="n"/>
      <c r="G29" s="59" t="n"/>
      <c r="H29" s="59" t="n"/>
      <c r="I29" s="59" t="n"/>
      <c r="J29" s="59" t="n"/>
      <c r="K29" s="59" t="n"/>
      <c r="L29" s="59" t="n"/>
      <c r="M29" s="59">
        <f>0.05*'2027 Monthly Base Pay'!M29</f>
        <v/>
      </c>
      <c r="N29" s="59">
        <f>0.05*'2027 Monthly Base Pay'!N29</f>
        <v/>
      </c>
      <c r="O29" s="59">
        <f>0.05*'2027 Monthly Base Pay'!O29</f>
        <v/>
      </c>
      <c r="P29" s="59">
        <f>0.05*'2027 Monthly Base Pay'!P29</f>
        <v/>
      </c>
    </row>
    <row r="30">
      <c r="A30" s="56" t="inlineStr">
        <is>
          <t>W-4</t>
        </is>
      </c>
      <c r="B30" s="59">
        <f>0.01*'2027 Monthly Base Pay'!B30</f>
        <v/>
      </c>
      <c r="C30" s="59">
        <f>0.05*'2027 Monthly Base Pay'!C30</f>
        <v/>
      </c>
      <c r="D30" s="59">
        <f>0.05*'2027 Monthly Base Pay'!D30</f>
        <v/>
      </c>
      <c r="E30" s="59">
        <f>0.05*'2027 Monthly Base Pay'!E30</f>
        <v/>
      </c>
      <c r="F30" s="59">
        <f>0.05*'2027 Monthly Base Pay'!F30</f>
        <v/>
      </c>
      <c r="G30" s="59">
        <f>0.05*'2027 Monthly Base Pay'!G30</f>
        <v/>
      </c>
      <c r="H30" s="59">
        <f>0.05*'2027 Monthly Base Pay'!H30</f>
        <v/>
      </c>
      <c r="I30" s="59">
        <f>0.05*'2027 Monthly Base Pay'!I30</f>
        <v/>
      </c>
      <c r="J30" s="59">
        <f>0.05*'2027 Monthly Base Pay'!J30</f>
        <v/>
      </c>
      <c r="K30" s="59">
        <f>0.05*'2027 Monthly Base Pay'!K30</f>
        <v/>
      </c>
      <c r="L30" s="59">
        <f>0.05*'2027 Monthly Base Pay'!L30</f>
        <v/>
      </c>
      <c r="M30" s="59">
        <f>0.05*'2027 Monthly Base Pay'!M30</f>
        <v/>
      </c>
      <c r="N30" s="59">
        <f>0.05*'2027 Monthly Base Pay'!N30</f>
        <v/>
      </c>
      <c r="O30" s="59">
        <f>0.05*'2027 Monthly Base Pay'!O30</f>
        <v/>
      </c>
      <c r="P30" s="59">
        <f>0.05*'2027 Monthly Base Pay'!P30</f>
        <v/>
      </c>
    </row>
    <row r="31">
      <c r="A31" s="56" t="inlineStr">
        <is>
          <t>W-3</t>
        </is>
      </c>
      <c r="B31" s="59">
        <f>0.01*'2027 Monthly Base Pay'!B31</f>
        <v/>
      </c>
      <c r="C31" s="59">
        <f>0.05*'2027 Monthly Base Pay'!C31</f>
        <v/>
      </c>
      <c r="D31" s="59">
        <f>0.05*'2027 Monthly Base Pay'!D31</f>
        <v/>
      </c>
      <c r="E31" s="59">
        <f>0.05*'2027 Monthly Base Pay'!E31</f>
        <v/>
      </c>
      <c r="F31" s="59">
        <f>0.05*'2027 Monthly Base Pay'!F31</f>
        <v/>
      </c>
      <c r="G31" s="59">
        <f>0.05*'2027 Monthly Base Pay'!G31</f>
        <v/>
      </c>
      <c r="H31" s="59">
        <f>0.05*'2027 Monthly Base Pay'!H31</f>
        <v/>
      </c>
      <c r="I31" s="59">
        <f>0.05*'2027 Monthly Base Pay'!I31</f>
        <v/>
      </c>
      <c r="J31" s="59">
        <f>0.05*'2027 Monthly Base Pay'!J31</f>
        <v/>
      </c>
      <c r="K31" s="59">
        <f>0.05*'2027 Monthly Base Pay'!K31</f>
        <v/>
      </c>
      <c r="L31" s="59">
        <f>0.05*'2027 Monthly Base Pay'!L31</f>
        <v/>
      </c>
      <c r="M31" s="59">
        <f>0.05*'2027 Monthly Base Pay'!M31</f>
        <v/>
      </c>
      <c r="N31" s="59">
        <f>0.05*'2027 Monthly Base Pay'!N31</f>
        <v/>
      </c>
      <c r="O31" s="59">
        <f>0.05*'2027 Monthly Base Pay'!O31</f>
        <v/>
      </c>
      <c r="P31" s="59">
        <f>0.05*'2027 Monthly Base Pay'!P31</f>
        <v/>
      </c>
    </row>
    <row r="32">
      <c r="A32" s="56" t="inlineStr">
        <is>
          <t>W-2</t>
        </is>
      </c>
      <c r="B32" s="59">
        <f>0.01*'2027 Monthly Base Pay'!B32</f>
        <v/>
      </c>
      <c r="C32" s="59">
        <f>0.05*'2027 Monthly Base Pay'!C32</f>
        <v/>
      </c>
      <c r="D32" s="59">
        <f>0.05*'2027 Monthly Base Pay'!D32</f>
        <v/>
      </c>
      <c r="E32" s="59">
        <f>0.05*'2027 Monthly Base Pay'!E32</f>
        <v/>
      </c>
      <c r="F32" s="59">
        <f>0.05*'2027 Monthly Base Pay'!F32</f>
        <v/>
      </c>
      <c r="G32" s="59">
        <f>0.05*'2027 Monthly Base Pay'!G32</f>
        <v/>
      </c>
      <c r="H32" s="59">
        <f>0.05*'2027 Monthly Base Pay'!H32</f>
        <v/>
      </c>
      <c r="I32" s="59">
        <f>0.05*'2027 Monthly Base Pay'!I32</f>
        <v/>
      </c>
      <c r="J32" s="59">
        <f>0.05*'2027 Monthly Base Pay'!J32</f>
        <v/>
      </c>
      <c r="K32" s="59">
        <f>0.05*'2027 Monthly Base Pay'!K32</f>
        <v/>
      </c>
      <c r="L32" s="59">
        <f>0.05*'2027 Monthly Base Pay'!L32</f>
        <v/>
      </c>
      <c r="M32" s="59">
        <f>0.05*'2027 Monthly Base Pay'!M32</f>
        <v/>
      </c>
      <c r="N32" s="59">
        <f>0.05*'2027 Monthly Base Pay'!N32</f>
        <v/>
      </c>
      <c r="O32" s="59">
        <f>0.05*'2027 Monthly Base Pay'!O32</f>
        <v/>
      </c>
      <c r="P32" s="59">
        <f>0.05*'2027 Monthly Base Pay'!P32</f>
        <v/>
      </c>
    </row>
    <row r="33">
      <c r="A33" s="56" t="inlineStr">
        <is>
          <t>W-1</t>
        </is>
      </c>
      <c r="B33" s="59">
        <f>0.01*'2027 Monthly Base Pay'!B33</f>
        <v/>
      </c>
      <c r="C33" s="59">
        <f>0.05*'2027 Monthly Base Pay'!C33</f>
        <v/>
      </c>
      <c r="D33" s="59">
        <f>0.05*'2027 Monthly Base Pay'!D33</f>
        <v/>
      </c>
      <c r="E33" s="59">
        <f>0.05*'2027 Monthly Base Pay'!E33</f>
        <v/>
      </c>
      <c r="F33" s="59">
        <f>0.05*'2027 Monthly Base Pay'!F33</f>
        <v/>
      </c>
      <c r="G33" s="59">
        <f>0.05*'2027 Monthly Base Pay'!G33</f>
        <v/>
      </c>
      <c r="H33" s="59">
        <f>0.05*'2027 Monthly Base Pay'!H33</f>
        <v/>
      </c>
      <c r="I33" s="59">
        <f>0.05*'2027 Monthly Base Pay'!I33</f>
        <v/>
      </c>
      <c r="J33" s="59">
        <f>0.05*'2027 Monthly Base Pay'!J33</f>
        <v/>
      </c>
      <c r="K33" s="59">
        <f>0.05*'2027 Monthly Base Pay'!K33</f>
        <v/>
      </c>
      <c r="L33" s="59">
        <f>0.05*'2027 Monthly Base Pay'!L33</f>
        <v/>
      </c>
      <c r="M33" s="59">
        <f>0.05*'2027 Monthly Base Pay'!M33</f>
        <v/>
      </c>
      <c r="N33" s="59">
        <f>0.05*'2027 Monthly Base Pay'!N33</f>
        <v/>
      </c>
      <c r="O33" s="59">
        <f>0.05*'2027 Monthly Base Pay'!O33</f>
        <v/>
      </c>
      <c r="P33" s="59">
        <f>0.05*'2027 Monthly Base Pay'!P33</f>
        <v/>
      </c>
    </row>
    <row r="34">
      <c r="A34" s="12" t="n"/>
      <c r="B34" s="61" t="inlineStr">
        <is>
          <t>*1% Match Only Under 2 Years, 5% match doesn't start until 2 years time in service</t>
        </is>
      </c>
      <c r="C34" s="59" t="n"/>
      <c r="D34" s="59" t="n"/>
      <c r="E34" s="59" t="n"/>
      <c r="F34" s="59" t="n"/>
      <c r="G34" s="59" t="n"/>
      <c r="H34" s="59" t="n"/>
      <c r="I34" s="59" t="n"/>
      <c r="J34" s="59" t="n"/>
      <c r="K34" s="59" t="n"/>
      <c r="L34" s="59" t="n"/>
      <c r="M34" s="59" t="n"/>
      <c r="N34" s="59" t="n"/>
      <c r="O34" s="59" t="n"/>
      <c r="P34" s="59" t="n"/>
    </row>
  </sheetData>
  <mergeCells count="1">
    <mergeCell ref="A1:P1"/>
  </mergeCells>
  <printOptions horizontalCentered="1" gridLines="1"/>
  <pageMargins left="0.25" right="0.25" top="0.75" bottom="0.75" header="0" footer="0"/>
  <pageSetup orientation="landscape" pageOrder="overThenDown" cellComments="atEnd"/>
  <headerFooter>
    <oddHeader>&amp;CMilitaryMoneyManual.com</oddHeader>
    <oddFooter>&amp;CMilitaryMoneyManual.com</oddFooter>
    <evenHeader/>
    <evenFooter/>
    <firstHeader/>
    <firstFooter/>
  </headerFooter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4.xml><?xml version="1.0" encoding="utf-8"?>
<worksheet xmlns="http://schemas.openxmlformats.org/spreadsheetml/2006/main">
  <sheetPr>
    <outlinePr summaryBelow="0" summaryRight="0"/>
    <pageSetUpPr fitToPage="1"/>
  </sheetPr>
  <dimension ref="A1:P34"/>
  <sheetViews>
    <sheetView workbookViewId="0">
      <selection activeCell="A1" sqref="A1"/>
    </sheetView>
  </sheetViews>
  <sheetFormatPr baseColWidth="8" defaultColWidth="12.63" defaultRowHeight="15.75" customHeight="1"/>
  <cols>
    <col width="13.88" customWidth="1" style="62" min="2" max="2"/>
    <col width="7.88" customWidth="1" style="62" min="3" max="7"/>
    <col width="9.130000000000001" customWidth="1" style="62" min="8" max="16"/>
  </cols>
  <sheetData>
    <row r="1">
      <c r="A1" s="12" t="inlineStr">
        <is>
          <t>2027 Value of Your 5% Match Annually</t>
        </is>
      </c>
    </row>
    <row r="2">
      <c r="A2" s="12" t="inlineStr">
        <is>
          <t>Paygrade</t>
        </is>
      </c>
      <c r="B2" s="56" t="inlineStr">
        <is>
          <t>Less than 2*</t>
        </is>
      </c>
      <c r="C2" s="56" t="inlineStr">
        <is>
          <t>Over 2</t>
        </is>
      </c>
      <c r="D2" s="56" t="inlineStr">
        <is>
          <t>Over 3</t>
        </is>
      </c>
      <c r="E2" s="56" t="inlineStr">
        <is>
          <t>Over 4</t>
        </is>
      </c>
      <c r="F2" s="56" t="inlineStr">
        <is>
          <t>Over 6</t>
        </is>
      </c>
      <c r="G2" s="56" t="inlineStr">
        <is>
          <t>Over 8</t>
        </is>
      </c>
      <c r="H2" s="56" t="inlineStr">
        <is>
          <t>Over 10</t>
        </is>
      </c>
      <c r="I2" s="56" t="inlineStr">
        <is>
          <t>Over 12</t>
        </is>
      </c>
      <c r="J2" s="56" t="inlineStr">
        <is>
          <t>Over 14</t>
        </is>
      </c>
      <c r="K2" s="56" t="inlineStr">
        <is>
          <t>Over 16</t>
        </is>
      </c>
      <c r="L2" s="56" t="inlineStr">
        <is>
          <t>Over 18</t>
        </is>
      </c>
      <c r="M2" s="56" t="inlineStr">
        <is>
          <t>Over 20</t>
        </is>
      </c>
      <c r="N2" s="56" t="inlineStr">
        <is>
          <t>Over 22</t>
        </is>
      </c>
      <c r="O2" s="56" t="inlineStr">
        <is>
          <t>Over 24</t>
        </is>
      </c>
      <c r="P2" s="56" t="inlineStr">
        <is>
          <t>Over 26</t>
        </is>
      </c>
    </row>
    <row r="3">
      <c r="A3" s="56" t="inlineStr">
        <is>
          <t>E-9</t>
        </is>
      </c>
      <c r="B3" s="7" t="n"/>
      <c r="C3" s="7" t="n"/>
      <c r="D3" s="7" t="n"/>
      <c r="E3" s="7" t="n"/>
      <c r="F3" s="7" t="n"/>
      <c r="G3" s="7" t="n"/>
      <c r="H3" s="7">
        <f>0.05*'2027 Monthly Base Pay'!H3*12</f>
        <v/>
      </c>
      <c r="I3" s="7">
        <f>0.05*'2027 Monthly Base Pay'!I3*12</f>
        <v/>
      </c>
      <c r="J3" s="7">
        <f>0.05*'2027 Monthly Base Pay'!J3*12</f>
        <v/>
      </c>
      <c r="K3" s="7">
        <f>0.05*'2027 Monthly Base Pay'!K3*12</f>
        <v/>
      </c>
      <c r="L3" s="7">
        <f>0.05*'2027 Monthly Base Pay'!L3*12</f>
        <v/>
      </c>
      <c r="M3" s="7">
        <f>0.05*'2027 Monthly Base Pay'!M3*12</f>
        <v/>
      </c>
      <c r="N3" s="7">
        <f>0.05*'2027 Monthly Base Pay'!N3*12</f>
        <v/>
      </c>
      <c r="O3" s="7">
        <f>0.05*'2027 Monthly Base Pay'!O3*12</f>
        <v/>
      </c>
      <c r="P3" s="7">
        <f>0.05*'2027 Monthly Base Pay'!P3*12</f>
        <v/>
      </c>
    </row>
    <row r="4">
      <c r="A4" s="56" t="inlineStr">
        <is>
          <t>E-8</t>
        </is>
      </c>
      <c r="B4" s="7" t="n"/>
      <c r="C4" s="7" t="n"/>
      <c r="D4" s="7" t="n"/>
      <c r="E4" s="7" t="n"/>
      <c r="F4" s="7" t="n"/>
      <c r="G4" s="7">
        <f>0.05*'2027 Monthly Base Pay'!G4*12</f>
        <v/>
      </c>
      <c r="H4" s="7">
        <f>0.05*'2027 Monthly Base Pay'!H4*12</f>
        <v/>
      </c>
      <c r="I4" s="7">
        <f>0.05*'2027 Monthly Base Pay'!I4*12</f>
        <v/>
      </c>
      <c r="J4" s="7">
        <f>0.05*'2027 Monthly Base Pay'!J4*12</f>
        <v/>
      </c>
      <c r="K4" s="7">
        <f>0.05*'2027 Monthly Base Pay'!K4*12</f>
        <v/>
      </c>
      <c r="L4" s="7">
        <f>0.05*'2027 Monthly Base Pay'!L4*12</f>
        <v/>
      </c>
      <c r="M4" s="7">
        <f>0.05*'2027 Monthly Base Pay'!M4*12</f>
        <v/>
      </c>
      <c r="N4" s="7">
        <f>0.05*'2027 Monthly Base Pay'!N4*12</f>
        <v/>
      </c>
      <c r="O4" s="7">
        <f>0.05*'2027 Monthly Base Pay'!O4*12</f>
        <v/>
      </c>
      <c r="P4" s="7">
        <f>0.05*'2027 Monthly Base Pay'!P4*12</f>
        <v/>
      </c>
    </row>
    <row r="5">
      <c r="A5" s="56" t="inlineStr">
        <is>
          <t>E-7</t>
        </is>
      </c>
      <c r="B5" s="7">
        <f>0.01*'2027 Monthly Base Pay'!B5*12</f>
        <v/>
      </c>
      <c r="C5" s="7">
        <f>0.05*'2027 Monthly Base Pay'!C5*12</f>
        <v/>
      </c>
      <c r="D5" s="7">
        <f>0.05*'2027 Monthly Base Pay'!D5*12</f>
        <v/>
      </c>
      <c r="E5" s="7">
        <f>0.05*'2027 Monthly Base Pay'!E5*12</f>
        <v/>
      </c>
      <c r="F5" s="7">
        <f>0.05*'2027 Monthly Base Pay'!F5*12</f>
        <v/>
      </c>
      <c r="G5" s="7">
        <f>0.05*'2027 Monthly Base Pay'!G5*12</f>
        <v/>
      </c>
      <c r="H5" s="7">
        <f>0.05*'2027 Monthly Base Pay'!H5*12</f>
        <v/>
      </c>
      <c r="I5" s="7">
        <f>0.05*'2027 Monthly Base Pay'!I5*12</f>
        <v/>
      </c>
      <c r="J5" s="7">
        <f>0.05*'2027 Monthly Base Pay'!J5*12</f>
        <v/>
      </c>
      <c r="K5" s="7">
        <f>0.05*'2027 Monthly Base Pay'!K5*12</f>
        <v/>
      </c>
      <c r="L5" s="7">
        <f>0.05*'2027 Monthly Base Pay'!L5*12</f>
        <v/>
      </c>
      <c r="M5" s="7">
        <f>0.05*'2027 Monthly Base Pay'!M5*12</f>
        <v/>
      </c>
      <c r="N5" s="7">
        <f>0.05*'2027 Monthly Base Pay'!N5*12</f>
        <v/>
      </c>
      <c r="O5" s="7">
        <f>0.05*'2027 Monthly Base Pay'!O5*12</f>
        <v/>
      </c>
      <c r="P5" s="7">
        <f>0.05*'2027 Monthly Base Pay'!P5*12</f>
        <v/>
      </c>
    </row>
    <row r="6">
      <c r="A6" s="56" t="inlineStr">
        <is>
          <t>E-6</t>
        </is>
      </c>
      <c r="B6" s="7">
        <f>0.01*'2027 Monthly Base Pay'!B6*12</f>
        <v/>
      </c>
      <c r="C6" s="7">
        <f>0.05*'2027 Monthly Base Pay'!C6*12</f>
        <v/>
      </c>
      <c r="D6" s="7">
        <f>0.05*'2027 Monthly Base Pay'!D6*12</f>
        <v/>
      </c>
      <c r="E6" s="7">
        <f>0.05*'2027 Monthly Base Pay'!E6*12</f>
        <v/>
      </c>
      <c r="F6" s="7">
        <f>0.05*'2027 Monthly Base Pay'!F6*12</f>
        <v/>
      </c>
      <c r="G6" s="7">
        <f>0.05*'2027 Monthly Base Pay'!G6*12</f>
        <v/>
      </c>
      <c r="H6" s="7">
        <f>0.05*'2027 Monthly Base Pay'!H6*12</f>
        <v/>
      </c>
      <c r="I6" s="7">
        <f>0.05*'2027 Monthly Base Pay'!I6*12</f>
        <v/>
      </c>
      <c r="J6" s="7">
        <f>0.05*'2027 Monthly Base Pay'!J6*12</f>
        <v/>
      </c>
      <c r="K6" s="7">
        <f>0.05*'2027 Monthly Base Pay'!K6*12</f>
        <v/>
      </c>
      <c r="L6" s="7">
        <f>0.05*'2027 Monthly Base Pay'!L6*12</f>
        <v/>
      </c>
      <c r="M6" s="7">
        <f>0.05*'2027 Monthly Base Pay'!M6*12</f>
        <v/>
      </c>
      <c r="N6" s="7">
        <f>0.05*'2027 Monthly Base Pay'!N6*12</f>
        <v/>
      </c>
      <c r="O6" s="7">
        <f>0.05*'2027 Monthly Base Pay'!O6*12</f>
        <v/>
      </c>
      <c r="P6" s="7">
        <f>0.05*'2027 Monthly Base Pay'!P6*12</f>
        <v/>
      </c>
    </row>
    <row r="7">
      <c r="A7" s="56" t="inlineStr">
        <is>
          <t>E-5</t>
        </is>
      </c>
      <c r="B7" s="7">
        <f>0.01*'2027 Monthly Base Pay'!B7*12</f>
        <v/>
      </c>
      <c r="C7" s="7">
        <f>0.05*'2027 Monthly Base Pay'!C7*12</f>
        <v/>
      </c>
      <c r="D7" s="7">
        <f>0.05*'2027 Monthly Base Pay'!D7*12</f>
        <v/>
      </c>
      <c r="E7" s="7">
        <f>0.05*'2027 Monthly Base Pay'!E7*12</f>
        <v/>
      </c>
      <c r="F7" s="7">
        <f>0.05*'2027 Monthly Base Pay'!F7*12</f>
        <v/>
      </c>
      <c r="G7" s="7">
        <f>0.05*'2027 Monthly Base Pay'!G7*12</f>
        <v/>
      </c>
      <c r="H7" s="7">
        <f>0.05*'2027 Monthly Base Pay'!H7*12</f>
        <v/>
      </c>
      <c r="I7" s="7">
        <f>0.05*'2027 Monthly Base Pay'!I7*12</f>
        <v/>
      </c>
      <c r="J7" s="7">
        <f>0.05*'2027 Monthly Base Pay'!J7*12</f>
        <v/>
      </c>
      <c r="K7" s="7">
        <f>0.05*'2027 Monthly Base Pay'!K7*12</f>
        <v/>
      </c>
      <c r="L7" s="7">
        <f>0.05*'2027 Monthly Base Pay'!L7*12</f>
        <v/>
      </c>
      <c r="M7" s="7">
        <f>0.05*'2027 Monthly Base Pay'!M7*12</f>
        <v/>
      </c>
      <c r="N7" s="7">
        <f>0.05*'2027 Monthly Base Pay'!N7*12</f>
        <v/>
      </c>
      <c r="O7" s="7">
        <f>0.05*'2027 Monthly Base Pay'!O7*12</f>
        <v/>
      </c>
      <c r="P7" s="7">
        <f>0.05*'2027 Monthly Base Pay'!P7*12</f>
        <v/>
      </c>
    </row>
    <row r="8">
      <c r="A8" s="56" t="inlineStr">
        <is>
          <t>E-4</t>
        </is>
      </c>
      <c r="B8" s="7">
        <f>0.01*'2027 Monthly Base Pay'!B8*12</f>
        <v/>
      </c>
      <c r="C8" s="7">
        <f>0.05*'2027 Monthly Base Pay'!C8*12</f>
        <v/>
      </c>
      <c r="D8" s="7">
        <f>0.05*'2027 Monthly Base Pay'!D8*12</f>
        <v/>
      </c>
      <c r="E8" s="7">
        <f>0.05*'2027 Monthly Base Pay'!E8*12</f>
        <v/>
      </c>
      <c r="F8" s="7">
        <f>0.05*'2027 Monthly Base Pay'!F8*12</f>
        <v/>
      </c>
      <c r="G8" s="7">
        <f>0.05*'2027 Monthly Base Pay'!G8*12</f>
        <v/>
      </c>
      <c r="H8" s="7">
        <f>0.05*'2027 Monthly Base Pay'!H8*12</f>
        <v/>
      </c>
      <c r="I8" s="7">
        <f>0.05*'2027 Monthly Base Pay'!I8*12</f>
        <v/>
      </c>
      <c r="J8" s="7">
        <f>0.05*'2027 Monthly Base Pay'!J8*12</f>
        <v/>
      </c>
      <c r="K8" s="7">
        <f>0.05*'2027 Monthly Base Pay'!K8*12</f>
        <v/>
      </c>
      <c r="L8" s="7">
        <f>0.05*'2027 Monthly Base Pay'!L8*12</f>
        <v/>
      </c>
      <c r="M8" s="7">
        <f>0.05*'2027 Monthly Base Pay'!M8*12</f>
        <v/>
      </c>
      <c r="N8" s="7">
        <f>0.05*'2027 Monthly Base Pay'!N8*12</f>
        <v/>
      </c>
      <c r="O8" s="7">
        <f>0.05*'2027 Monthly Base Pay'!O8*12</f>
        <v/>
      </c>
      <c r="P8" s="7">
        <f>0.05*'2027 Monthly Base Pay'!P8*12</f>
        <v/>
      </c>
    </row>
    <row r="9">
      <c r="A9" s="56" t="inlineStr">
        <is>
          <t>E-3</t>
        </is>
      </c>
      <c r="B9" s="7">
        <f>0.01*'2027 Monthly Base Pay'!B9*12</f>
        <v/>
      </c>
      <c r="C9" s="7">
        <f>0.05*'2027 Monthly Base Pay'!C9*12</f>
        <v/>
      </c>
      <c r="D9" s="7">
        <f>0.05*'2027 Monthly Base Pay'!D9*12</f>
        <v/>
      </c>
      <c r="E9" s="7">
        <f>0.05*'2027 Monthly Base Pay'!E9*12</f>
        <v/>
      </c>
      <c r="F9" s="7">
        <f>0.05*'2027 Monthly Base Pay'!F9*12</f>
        <v/>
      </c>
      <c r="G9" s="7">
        <f>0.05*'2027 Monthly Base Pay'!G9*12</f>
        <v/>
      </c>
      <c r="H9" s="7">
        <f>0.05*'2027 Monthly Base Pay'!H9*12</f>
        <v/>
      </c>
      <c r="I9" s="7">
        <f>0.05*'2027 Monthly Base Pay'!I9*12</f>
        <v/>
      </c>
      <c r="J9" s="7">
        <f>0.05*'2027 Monthly Base Pay'!J9*12</f>
        <v/>
      </c>
      <c r="K9" s="7">
        <f>0.05*'2027 Monthly Base Pay'!K9*12</f>
        <v/>
      </c>
      <c r="L9" s="7">
        <f>0.05*'2027 Monthly Base Pay'!L9*12</f>
        <v/>
      </c>
      <c r="M9" s="7">
        <f>0.05*'2027 Monthly Base Pay'!M9*12</f>
        <v/>
      </c>
      <c r="N9" s="7">
        <f>0.05*'2027 Monthly Base Pay'!N9*12</f>
        <v/>
      </c>
      <c r="O9" s="7">
        <f>0.05*'2027 Monthly Base Pay'!O9*12</f>
        <v/>
      </c>
      <c r="P9" s="7">
        <f>0.05*'2027 Monthly Base Pay'!P9*12</f>
        <v/>
      </c>
    </row>
    <row r="10">
      <c r="A10" s="56" t="inlineStr">
        <is>
          <t>E-2</t>
        </is>
      </c>
      <c r="B10" s="7">
        <f>0.01*'2027 Monthly Base Pay'!B10*12</f>
        <v/>
      </c>
      <c r="C10" s="7">
        <f>0.05*'2027 Monthly Base Pay'!C10*12</f>
        <v/>
      </c>
      <c r="D10" s="7">
        <f>0.05*'2027 Monthly Base Pay'!D10*12</f>
        <v/>
      </c>
      <c r="E10" s="7">
        <f>0.05*'2027 Monthly Base Pay'!E10*12</f>
        <v/>
      </c>
      <c r="F10" s="7">
        <f>0.05*'2027 Monthly Base Pay'!F10*12</f>
        <v/>
      </c>
      <c r="G10" s="7">
        <f>0.05*'2027 Monthly Base Pay'!G10*12</f>
        <v/>
      </c>
      <c r="H10" s="7">
        <f>0.05*'2027 Monthly Base Pay'!H10*12</f>
        <v/>
      </c>
      <c r="I10" s="7">
        <f>0.05*'2027 Monthly Base Pay'!I10*12</f>
        <v/>
      </c>
      <c r="J10" s="7">
        <f>0.05*'2027 Monthly Base Pay'!J10*12</f>
        <v/>
      </c>
      <c r="K10" s="7">
        <f>0.05*'2027 Monthly Base Pay'!K10*12</f>
        <v/>
      </c>
      <c r="L10" s="7">
        <f>0.05*'2027 Monthly Base Pay'!L10*12</f>
        <v/>
      </c>
      <c r="M10" s="7">
        <f>0.05*'2027 Monthly Base Pay'!M10*12</f>
        <v/>
      </c>
      <c r="N10" s="7">
        <f>0.05*'2027 Monthly Base Pay'!N10*12</f>
        <v/>
      </c>
      <c r="O10" s="7">
        <f>0.05*'2027 Monthly Base Pay'!O10*12</f>
        <v/>
      </c>
      <c r="P10" s="7">
        <f>0.05*'2027 Monthly Base Pay'!P10*12</f>
        <v/>
      </c>
    </row>
    <row r="11">
      <c r="A11" s="56" t="inlineStr">
        <is>
          <t>E-1</t>
        </is>
      </c>
      <c r="B11" s="7">
        <f>0.01*'2027 Monthly Base Pay'!B11*12</f>
        <v/>
      </c>
      <c r="C11" s="7">
        <f>0.05*'2027 Monthly Base Pay'!C11*12</f>
        <v/>
      </c>
      <c r="D11" s="7">
        <f>0.05*'2027 Monthly Base Pay'!D11*12</f>
        <v/>
      </c>
      <c r="E11" s="7">
        <f>0.05*'2027 Monthly Base Pay'!E11*12</f>
        <v/>
      </c>
      <c r="F11" s="7">
        <f>0.05*'2027 Monthly Base Pay'!F11*12</f>
        <v/>
      </c>
      <c r="G11" s="7">
        <f>0.05*'2027 Monthly Base Pay'!G11*12</f>
        <v/>
      </c>
      <c r="H11" s="7">
        <f>0.05*'2027 Monthly Base Pay'!H11*12</f>
        <v/>
      </c>
      <c r="I11" s="7">
        <f>0.05*'2027 Monthly Base Pay'!I11*12</f>
        <v/>
      </c>
      <c r="J11" s="7">
        <f>0.05*'2027 Monthly Base Pay'!J11*12</f>
        <v/>
      </c>
      <c r="K11" s="7">
        <f>0.05*'2027 Monthly Base Pay'!K11*12</f>
        <v/>
      </c>
      <c r="L11" s="7">
        <f>0.05*'2027 Monthly Base Pay'!L11*12</f>
        <v/>
      </c>
      <c r="M11" s="7">
        <f>0.05*'2027 Monthly Base Pay'!M11*12</f>
        <v/>
      </c>
      <c r="N11" s="7">
        <f>0.05*'2027 Monthly Base Pay'!N11*12</f>
        <v/>
      </c>
      <c r="O11" s="7">
        <f>0.05*'2027 Monthly Base Pay'!O11*12</f>
        <v/>
      </c>
      <c r="P11" s="7">
        <f>0.05*'2027 Monthly Base Pay'!P11*12</f>
        <v/>
      </c>
    </row>
    <row r="12">
      <c r="A12" s="38" t="n"/>
      <c r="B12" s="58" t="n"/>
      <c r="C12" s="58" t="n"/>
      <c r="D12" s="58" t="n"/>
      <c r="E12" s="58" t="n"/>
      <c r="F12" s="58" t="n"/>
      <c r="G12" s="58" t="n"/>
      <c r="H12" s="58" t="n"/>
      <c r="I12" s="58" t="n"/>
      <c r="J12" s="58" t="n"/>
      <c r="K12" s="58" t="n"/>
      <c r="L12" s="58" t="n"/>
      <c r="M12" s="58" t="n"/>
      <c r="N12" s="58" t="n"/>
      <c r="O12" s="58" t="n"/>
      <c r="P12" s="58" t="n"/>
    </row>
    <row r="13">
      <c r="A13" s="38" t="n"/>
      <c r="B13" s="56" t="inlineStr">
        <is>
          <t>Less than 2*</t>
        </is>
      </c>
      <c r="C13" s="56" t="inlineStr">
        <is>
          <t>Over 2</t>
        </is>
      </c>
      <c r="D13" s="56" t="inlineStr">
        <is>
          <t>Over 3</t>
        </is>
      </c>
      <c r="E13" s="56" t="inlineStr">
        <is>
          <t>Over 4</t>
        </is>
      </c>
      <c r="F13" s="56" t="inlineStr">
        <is>
          <t>Over 6</t>
        </is>
      </c>
      <c r="G13" s="56" t="inlineStr">
        <is>
          <t>Over 8</t>
        </is>
      </c>
      <c r="H13" s="56" t="inlineStr">
        <is>
          <t>Over 10</t>
        </is>
      </c>
      <c r="I13" s="56" t="inlineStr">
        <is>
          <t>Over 12</t>
        </is>
      </c>
      <c r="J13" s="56" t="inlineStr">
        <is>
          <t>Over 14</t>
        </is>
      </c>
      <c r="K13" s="56" t="inlineStr">
        <is>
          <t>Over 16</t>
        </is>
      </c>
      <c r="L13" s="56" t="inlineStr">
        <is>
          <t>Over 18</t>
        </is>
      </c>
      <c r="M13" s="56" t="inlineStr">
        <is>
          <t>Over 20</t>
        </is>
      </c>
      <c r="N13" s="56" t="inlineStr">
        <is>
          <t>Over 22</t>
        </is>
      </c>
      <c r="O13" s="56" t="inlineStr">
        <is>
          <t>Over 24</t>
        </is>
      </c>
      <c r="P13" s="56" t="inlineStr">
        <is>
          <t>Over 26</t>
        </is>
      </c>
    </row>
    <row r="14">
      <c r="A14" s="56" t="inlineStr">
        <is>
          <t>O-8</t>
        </is>
      </c>
      <c r="B14" s="7">
        <f>0.01*'2027 Monthly Base Pay'!B14*12</f>
        <v/>
      </c>
      <c r="C14" s="7">
        <f>0.05*'2027 Monthly Base Pay'!C14*12</f>
        <v/>
      </c>
      <c r="D14" s="7">
        <f>0.05*'2027 Monthly Base Pay'!D14*12</f>
        <v/>
      </c>
      <c r="E14" s="7">
        <f>0.05*'2027 Monthly Base Pay'!E14*12</f>
        <v/>
      </c>
      <c r="F14" s="7">
        <f>0.05*'2027 Monthly Base Pay'!F14*12</f>
        <v/>
      </c>
      <c r="G14" s="7">
        <f>0.05*'2027 Monthly Base Pay'!G14*12</f>
        <v/>
      </c>
      <c r="H14" s="7">
        <f>0.05*'2027 Monthly Base Pay'!H14*12</f>
        <v/>
      </c>
      <c r="I14" s="7">
        <f>0.05*'2027 Monthly Base Pay'!I14*12</f>
        <v/>
      </c>
      <c r="J14" s="7">
        <f>0.05*'2027 Monthly Base Pay'!J14*12</f>
        <v/>
      </c>
      <c r="K14" s="7">
        <f>0.05*'2027 Monthly Base Pay'!K14*12</f>
        <v/>
      </c>
      <c r="L14" s="7">
        <f>0.05*'2027 Monthly Base Pay'!L14*12</f>
        <v/>
      </c>
      <c r="M14" s="7">
        <f>0.05*'2027 Monthly Base Pay'!M14*12</f>
        <v/>
      </c>
      <c r="N14" s="7">
        <f>0.05*'2027 Monthly Base Pay'!N14*12</f>
        <v/>
      </c>
      <c r="O14" s="7">
        <f>0.05*'2027 Monthly Base Pay'!O14*12</f>
        <v/>
      </c>
      <c r="P14" s="7">
        <f>0.05*'2027 Monthly Base Pay'!P14*12</f>
        <v/>
      </c>
    </row>
    <row r="15">
      <c r="A15" s="56" t="inlineStr">
        <is>
          <t>O-7</t>
        </is>
      </c>
      <c r="B15" s="7">
        <f>0.01*'2027 Monthly Base Pay'!B15*12</f>
        <v/>
      </c>
      <c r="C15" s="7">
        <f>0.05*'2027 Monthly Base Pay'!C15*12</f>
        <v/>
      </c>
      <c r="D15" s="7">
        <f>0.05*'2027 Monthly Base Pay'!D15*12</f>
        <v/>
      </c>
      <c r="E15" s="7">
        <f>0.05*'2027 Monthly Base Pay'!E15*12</f>
        <v/>
      </c>
      <c r="F15" s="7">
        <f>0.05*'2027 Monthly Base Pay'!F15*12</f>
        <v/>
      </c>
      <c r="G15" s="7">
        <f>0.05*'2027 Monthly Base Pay'!G15*12</f>
        <v/>
      </c>
      <c r="H15" s="7">
        <f>0.05*'2027 Monthly Base Pay'!H15*12</f>
        <v/>
      </c>
      <c r="I15" s="7">
        <f>0.05*'2027 Monthly Base Pay'!I15*12</f>
        <v/>
      </c>
      <c r="J15" s="7">
        <f>0.05*'2027 Monthly Base Pay'!J15*12</f>
        <v/>
      </c>
      <c r="K15" s="7">
        <f>0.05*'2027 Monthly Base Pay'!K15*12</f>
        <v/>
      </c>
      <c r="L15" s="7">
        <f>0.05*'2027 Monthly Base Pay'!L15*12</f>
        <v/>
      </c>
      <c r="M15" s="7">
        <f>0.05*'2027 Monthly Base Pay'!M15*12</f>
        <v/>
      </c>
      <c r="N15" s="7">
        <f>0.05*'2027 Monthly Base Pay'!N15*12</f>
        <v/>
      </c>
      <c r="O15" s="7">
        <f>0.05*'2027 Monthly Base Pay'!O15*12</f>
        <v/>
      </c>
      <c r="P15" s="7">
        <f>0.05*'2027 Monthly Base Pay'!P15*12</f>
        <v/>
      </c>
    </row>
    <row r="16">
      <c r="A16" s="56" t="inlineStr">
        <is>
          <t>O-6</t>
        </is>
      </c>
      <c r="B16" s="7">
        <f>0.01*'2027 Monthly Base Pay'!B16*12</f>
        <v/>
      </c>
      <c r="C16" s="7">
        <f>0.05*'2027 Monthly Base Pay'!C16*12</f>
        <v/>
      </c>
      <c r="D16" s="7">
        <f>0.05*'2027 Monthly Base Pay'!D16*12</f>
        <v/>
      </c>
      <c r="E16" s="7">
        <f>0.05*'2027 Monthly Base Pay'!E16*12</f>
        <v/>
      </c>
      <c r="F16" s="7">
        <f>0.05*'2027 Monthly Base Pay'!F16*12</f>
        <v/>
      </c>
      <c r="G16" s="7">
        <f>0.05*'2027 Monthly Base Pay'!G16*12</f>
        <v/>
      </c>
      <c r="H16" s="7">
        <f>0.05*'2027 Monthly Base Pay'!H16*12</f>
        <v/>
      </c>
      <c r="I16" s="7">
        <f>0.05*'2027 Monthly Base Pay'!I16*12</f>
        <v/>
      </c>
      <c r="J16" s="7">
        <f>0.05*'2027 Monthly Base Pay'!J16*12</f>
        <v/>
      </c>
      <c r="K16" s="7">
        <f>0.05*'2027 Monthly Base Pay'!K16*12</f>
        <v/>
      </c>
      <c r="L16" s="7">
        <f>0.05*'2027 Monthly Base Pay'!L16*12</f>
        <v/>
      </c>
      <c r="M16" s="7">
        <f>0.05*'2027 Monthly Base Pay'!M16*12</f>
        <v/>
      </c>
      <c r="N16" s="7">
        <f>0.05*'2027 Monthly Base Pay'!N16*12</f>
        <v/>
      </c>
      <c r="O16" s="7">
        <f>0.05*'2027 Monthly Base Pay'!O16*12</f>
        <v/>
      </c>
      <c r="P16" s="7">
        <f>0.05*'2027 Monthly Base Pay'!P16*12</f>
        <v/>
      </c>
    </row>
    <row r="17">
      <c r="A17" s="56" t="inlineStr">
        <is>
          <t>O-5</t>
        </is>
      </c>
      <c r="B17" s="7">
        <f>0.01*'2027 Monthly Base Pay'!B17*12</f>
        <v/>
      </c>
      <c r="C17" s="7">
        <f>0.05*'2027 Monthly Base Pay'!C17*12</f>
        <v/>
      </c>
      <c r="D17" s="7">
        <f>0.05*'2027 Monthly Base Pay'!D17*12</f>
        <v/>
      </c>
      <c r="E17" s="7">
        <f>0.05*'2027 Monthly Base Pay'!E17*12</f>
        <v/>
      </c>
      <c r="F17" s="7">
        <f>0.05*'2027 Monthly Base Pay'!F17*12</f>
        <v/>
      </c>
      <c r="G17" s="7">
        <f>0.05*'2027 Monthly Base Pay'!G17*12</f>
        <v/>
      </c>
      <c r="H17" s="7">
        <f>0.05*'2027 Monthly Base Pay'!H17*12</f>
        <v/>
      </c>
      <c r="I17" s="7">
        <f>0.05*'2027 Monthly Base Pay'!I17*12</f>
        <v/>
      </c>
      <c r="J17" s="7">
        <f>0.05*'2027 Monthly Base Pay'!J17*12</f>
        <v/>
      </c>
      <c r="K17" s="7">
        <f>0.05*'2027 Monthly Base Pay'!K17*12</f>
        <v/>
      </c>
      <c r="L17" s="7">
        <f>0.05*'2027 Monthly Base Pay'!L17*12</f>
        <v/>
      </c>
      <c r="M17" s="7">
        <f>0.05*'2027 Monthly Base Pay'!M17*12</f>
        <v/>
      </c>
      <c r="N17" s="7">
        <f>0.05*'2027 Monthly Base Pay'!N17*12</f>
        <v/>
      </c>
      <c r="O17" s="7">
        <f>0.05*'2027 Monthly Base Pay'!O17*12</f>
        <v/>
      </c>
      <c r="P17" s="7">
        <f>0.05*'2027 Monthly Base Pay'!P17*12</f>
        <v/>
      </c>
    </row>
    <row r="18">
      <c r="A18" s="56" t="inlineStr">
        <is>
          <t>O-4</t>
        </is>
      </c>
      <c r="B18" s="7">
        <f>0.01*'2027 Monthly Base Pay'!B18*12</f>
        <v/>
      </c>
      <c r="C18" s="7">
        <f>0.05*'2027 Monthly Base Pay'!C18*12</f>
        <v/>
      </c>
      <c r="D18" s="7">
        <f>0.05*'2027 Monthly Base Pay'!D18*12</f>
        <v/>
      </c>
      <c r="E18" s="7">
        <f>0.05*'2027 Monthly Base Pay'!E18*12</f>
        <v/>
      </c>
      <c r="F18" s="7">
        <f>0.05*'2027 Monthly Base Pay'!F18*12</f>
        <v/>
      </c>
      <c r="G18" s="7">
        <f>0.05*'2027 Monthly Base Pay'!G18*12</f>
        <v/>
      </c>
      <c r="H18" s="7">
        <f>0.05*'2027 Monthly Base Pay'!H18*12</f>
        <v/>
      </c>
      <c r="I18" s="7">
        <f>0.05*'2027 Monthly Base Pay'!I18*12</f>
        <v/>
      </c>
      <c r="J18" s="7">
        <f>0.05*'2027 Monthly Base Pay'!J18*12</f>
        <v/>
      </c>
      <c r="K18" s="7">
        <f>0.05*'2027 Monthly Base Pay'!K18*12</f>
        <v/>
      </c>
      <c r="L18" s="7">
        <f>0.05*'2027 Monthly Base Pay'!L18*12</f>
        <v/>
      </c>
      <c r="M18" s="7">
        <f>0.05*'2027 Monthly Base Pay'!M18*12</f>
        <v/>
      </c>
      <c r="N18" s="7">
        <f>0.05*'2027 Monthly Base Pay'!N18*12</f>
        <v/>
      </c>
      <c r="O18" s="7">
        <f>0.05*'2027 Monthly Base Pay'!O18*12</f>
        <v/>
      </c>
      <c r="P18" s="7">
        <f>0.05*'2027 Monthly Base Pay'!P18*12</f>
        <v/>
      </c>
    </row>
    <row r="19">
      <c r="A19" s="56" t="inlineStr">
        <is>
          <t>O-3</t>
        </is>
      </c>
      <c r="B19" s="7">
        <f>0.01*'2027 Monthly Base Pay'!B19*12</f>
        <v/>
      </c>
      <c r="C19" s="7">
        <f>0.05*'2027 Monthly Base Pay'!C19*12</f>
        <v/>
      </c>
      <c r="D19" s="7">
        <f>0.05*'2027 Monthly Base Pay'!D19*12</f>
        <v/>
      </c>
      <c r="E19" s="7">
        <f>0.05*'2027 Monthly Base Pay'!E19*12</f>
        <v/>
      </c>
      <c r="F19" s="7">
        <f>0.05*'2027 Monthly Base Pay'!F19*12</f>
        <v/>
      </c>
      <c r="G19" s="7">
        <f>0.05*'2027 Monthly Base Pay'!G19*12</f>
        <v/>
      </c>
      <c r="H19" s="7">
        <f>0.05*'2027 Monthly Base Pay'!H19*12</f>
        <v/>
      </c>
      <c r="I19" s="7">
        <f>0.05*'2027 Monthly Base Pay'!I19*12</f>
        <v/>
      </c>
      <c r="J19" s="7">
        <f>0.05*'2027 Monthly Base Pay'!J19*12</f>
        <v/>
      </c>
      <c r="K19" s="7">
        <f>0.05*'2027 Monthly Base Pay'!K19*12</f>
        <v/>
      </c>
      <c r="L19" s="7">
        <f>0.05*'2027 Monthly Base Pay'!L19*12</f>
        <v/>
      </c>
      <c r="M19" s="7">
        <f>0.05*'2027 Monthly Base Pay'!M19*12</f>
        <v/>
      </c>
      <c r="N19" s="7">
        <f>0.05*'2027 Monthly Base Pay'!N19*12</f>
        <v/>
      </c>
      <c r="O19" s="7">
        <f>0.05*'2027 Monthly Base Pay'!O19*12</f>
        <v/>
      </c>
      <c r="P19" s="7">
        <f>0.05*'2027 Monthly Base Pay'!P19*12</f>
        <v/>
      </c>
    </row>
    <row r="20">
      <c r="A20" s="56" t="inlineStr">
        <is>
          <t>O-2</t>
        </is>
      </c>
      <c r="B20" s="7">
        <f>0.01*'2027 Monthly Base Pay'!B20*12</f>
        <v/>
      </c>
      <c r="C20" s="7">
        <f>0.05*'2027 Monthly Base Pay'!C20*12</f>
        <v/>
      </c>
      <c r="D20" s="7">
        <f>0.05*'2027 Monthly Base Pay'!D20*12</f>
        <v/>
      </c>
      <c r="E20" s="7">
        <f>0.05*'2027 Monthly Base Pay'!E20*12</f>
        <v/>
      </c>
      <c r="F20" s="7">
        <f>0.05*'2027 Monthly Base Pay'!F20*12</f>
        <v/>
      </c>
      <c r="G20" s="7">
        <f>0.05*'2027 Monthly Base Pay'!G20*12</f>
        <v/>
      </c>
      <c r="H20" s="7">
        <f>0.05*'2027 Monthly Base Pay'!H20*12</f>
        <v/>
      </c>
      <c r="I20" s="7">
        <f>0.05*'2027 Monthly Base Pay'!I20*12</f>
        <v/>
      </c>
      <c r="J20" s="7">
        <f>0.05*'2027 Monthly Base Pay'!J20*12</f>
        <v/>
      </c>
      <c r="K20" s="7">
        <f>0.05*'2027 Monthly Base Pay'!K20*12</f>
        <v/>
      </c>
      <c r="L20" s="7">
        <f>0.05*'2027 Monthly Base Pay'!L20*12</f>
        <v/>
      </c>
      <c r="M20" s="7">
        <f>0.05*'2027 Monthly Base Pay'!M20*12</f>
        <v/>
      </c>
      <c r="N20" s="7">
        <f>0.05*'2027 Monthly Base Pay'!N20*12</f>
        <v/>
      </c>
      <c r="O20" s="7">
        <f>0.05*'2027 Monthly Base Pay'!O20*12</f>
        <v/>
      </c>
      <c r="P20" s="7">
        <f>0.05*'2027 Monthly Base Pay'!P20*12</f>
        <v/>
      </c>
    </row>
    <row r="21">
      <c r="A21" s="56" t="inlineStr">
        <is>
          <t>O-1</t>
        </is>
      </c>
      <c r="B21" s="7">
        <f>0.01*'2027 Monthly Base Pay'!B21*12</f>
        <v/>
      </c>
      <c r="C21" s="7">
        <f>0.05*'2027 Monthly Base Pay'!C21*12</f>
        <v/>
      </c>
      <c r="D21" s="7">
        <f>0.05*'2027 Monthly Base Pay'!D21*12</f>
        <v/>
      </c>
      <c r="E21" s="7">
        <f>0.05*'2027 Monthly Base Pay'!E21*12</f>
        <v/>
      </c>
      <c r="F21" s="7">
        <f>0.05*'2027 Monthly Base Pay'!F21*12</f>
        <v/>
      </c>
      <c r="G21" s="7">
        <f>0.05*'2027 Monthly Base Pay'!G21*12</f>
        <v/>
      </c>
      <c r="H21" s="7">
        <f>0.05*'2027 Monthly Base Pay'!H21*12</f>
        <v/>
      </c>
      <c r="I21" s="7">
        <f>0.05*'2027 Monthly Base Pay'!I21*12</f>
        <v/>
      </c>
      <c r="J21" s="7">
        <f>0.05*'2027 Monthly Base Pay'!J21*12</f>
        <v/>
      </c>
      <c r="K21" s="7">
        <f>0.05*'2027 Monthly Base Pay'!K21*12</f>
        <v/>
      </c>
      <c r="L21" s="7">
        <f>0.05*'2027 Monthly Base Pay'!L21*12</f>
        <v/>
      </c>
      <c r="M21" s="7">
        <f>0.05*'2027 Monthly Base Pay'!M21*12</f>
        <v/>
      </c>
      <c r="N21" s="7">
        <f>0.05*'2027 Monthly Base Pay'!N21*12</f>
        <v/>
      </c>
      <c r="O21" s="7">
        <f>0.05*'2027 Monthly Base Pay'!O21*12</f>
        <v/>
      </c>
      <c r="P21" s="7">
        <f>0.05*'2027 Monthly Base Pay'!P21*12</f>
        <v/>
      </c>
    </row>
    <row r="22">
      <c r="A22" s="38" t="n"/>
      <c r="B22" s="59" t="n"/>
      <c r="C22" s="59" t="n"/>
      <c r="D22" s="59" t="n"/>
      <c r="E22" s="59" t="n"/>
      <c r="F22" s="59" t="n"/>
      <c r="G22" s="59" t="n"/>
      <c r="H22" s="59" t="n"/>
      <c r="I22" s="59" t="n"/>
      <c r="J22" s="59" t="n"/>
      <c r="K22" s="59" t="n"/>
      <c r="L22" s="59" t="n"/>
      <c r="M22" s="59" t="n"/>
      <c r="N22" s="59" t="n"/>
      <c r="O22" s="59" t="n"/>
      <c r="P22" s="59" t="n"/>
    </row>
    <row r="23">
      <c r="A23" s="12" t="n"/>
      <c r="B23" s="60" t="inlineStr">
        <is>
          <t>Less than 2*</t>
        </is>
      </c>
      <c r="C23" s="60" t="inlineStr">
        <is>
          <t>Over 2</t>
        </is>
      </c>
      <c r="D23" s="60" t="inlineStr">
        <is>
          <t>Over 3</t>
        </is>
      </c>
      <c r="E23" s="60" t="inlineStr">
        <is>
          <t>Over 4</t>
        </is>
      </c>
      <c r="F23" s="60" t="inlineStr">
        <is>
          <t>Over 6</t>
        </is>
      </c>
      <c r="G23" s="60" t="inlineStr">
        <is>
          <t>Over 8</t>
        </is>
      </c>
      <c r="H23" s="60" t="inlineStr">
        <is>
          <t>Over 10</t>
        </is>
      </c>
      <c r="I23" s="60" t="inlineStr">
        <is>
          <t>Over 12</t>
        </is>
      </c>
      <c r="J23" s="60" t="inlineStr">
        <is>
          <t>Over 14</t>
        </is>
      </c>
      <c r="K23" s="60" t="inlineStr">
        <is>
          <t>Over 16</t>
        </is>
      </c>
      <c r="L23" s="60" t="inlineStr">
        <is>
          <t>Over 18</t>
        </is>
      </c>
      <c r="M23" s="60" t="inlineStr">
        <is>
          <t>Over 20</t>
        </is>
      </c>
      <c r="N23" s="60" t="inlineStr">
        <is>
          <t>Over 22</t>
        </is>
      </c>
      <c r="O23" s="60" t="inlineStr">
        <is>
          <t>Over 24</t>
        </is>
      </c>
      <c r="P23" s="60" t="inlineStr">
        <is>
          <t>Over 26</t>
        </is>
      </c>
    </row>
    <row r="24">
      <c r="A24" s="56" t="inlineStr">
        <is>
          <t>O-3E</t>
        </is>
      </c>
      <c r="B24" s="59" t="n"/>
      <c r="C24" s="59" t="n"/>
      <c r="D24" s="59" t="n"/>
      <c r="E24" s="7">
        <f>0.05*'2027 Monthly Base Pay'!E24*12</f>
        <v/>
      </c>
      <c r="F24" s="7">
        <f>0.05*'2027 Monthly Base Pay'!F24*12</f>
        <v/>
      </c>
      <c r="G24" s="7">
        <f>0.05*'2027 Monthly Base Pay'!G24*12</f>
        <v/>
      </c>
      <c r="H24" s="7">
        <f>0.05*'2027 Monthly Base Pay'!H24*12</f>
        <v/>
      </c>
      <c r="I24" s="7">
        <f>0.05*'2027 Monthly Base Pay'!I24*12</f>
        <v/>
      </c>
      <c r="J24" s="7">
        <f>0.05*'2027 Monthly Base Pay'!J24*12</f>
        <v/>
      </c>
      <c r="K24" s="7">
        <f>0.05*'2027 Monthly Base Pay'!K24*12</f>
        <v/>
      </c>
      <c r="L24" s="7">
        <f>0.05*'2027 Monthly Base Pay'!L24*12</f>
        <v/>
      </c>
      <c r="M24" s="7">
        <f>0.05*'2027 Monthly Base Pay'!M24*12</f>
        <v/>
      </c>
      <c r="N24" s="7">
        <f>0.05*'2027 Monthly Base Pay'!N24*12</f>
        <v/>
      </c>
      <c r="O24" s="7">
        <f>0.05*'2027 Monthly Base Pay'!O24*12</f>
        <v/>
      </c>
      <c r="P24" s="7">
        <f>0.05*'2027 Monthly Base Pay'!P24*12</f>
        <v/>
      </c>
    </row>
    <row r="25">
      <c r="A25" s="56" t="inlineStr">
        <is>
          <t>O-2E</t>
        </is>
      </c>
      <c r="B25" s="59" t="n"/>
      <c r="C25" s="59" t="n"/>
      <c r="D25" s="59" t="n"/>
      <c r="E25" s="7">
        <f>0.05*'2027 Monthly Base Pay'!E25*12</f>
        <v/>
      </c>
      <c r="F25" s="7">
        <f>0.05*'2027 Monthly Base Pay'!F25*12</f>
        <v/>
      </c>
      <c r="G25" s="7">
        <f>0.05*'2027 Monthly Base Pay'!G25*12</f>
        <v/>
      </c>
      <c r="H25" s="7">
        <f>0.05*'2027 Monthly Base Pay'!H25*12</f>
        <v/>
      </c>
      <c r="I25" s="7">
        <f>0.05*'2027 Monthly Base Pay'!I25*12</f>
        <v/>
      </c>
      <c r="J25" s="7">
        <f>0.05*'2027 Monthly Base Pay'!J25*12</f>
        <v/>
      </c>
      <c r="K25" s="7">
        <f>0.05*'2027 Monthly Base Pay'!K25*12</f>
        <v/>
      </c>
      <c r="L25" s="7">
        <f>0.05*'2027 Monthly Base Pay'!L25*12</f>
        <v/>
      </c>
      <c r="M25" s="7">
        <f>0.05*'2027 Monthly Base Pay'!M25*12</f>
        <v/>
      </c>
      <c r="N25" s="7">
        <f>0.05*'2027 Monthly Base Pay'!N25*12</f>
        <v/>
      </c>
      <c r="O25" s="7">
        <f>0.05*'2027 Monthly Base Pay'!O25*12</f>
        <v/>
      </c>
      <c r="P25" s="7">
        <f>0.05*'2027 Monthly Base Pay'!P25*12</f>
        <v/>
      </c>
    </row>
    <row r="26">
      <c r="A26" s="56" t="inlineStr">
        <is>
          <t>O-1E</t>
        </is>
      </c>
      <c r="B26" s="59" t="n"/>
      <c r="C26" s="59" t="n"/>
      <c r="D26" s="59" t="n"/>
      <c r="E26" s="7">
        <f>0.05*'2027 Monthly Base Pay'!E26*12</f>
        <v/>
      </c>
      <c r="F26" s="7">
        <f>0.05*'2027 Monthly Base Pay'!F26*12</f>
        <v/>
      </c>
      <c r="G26" s="7">
        <f>0.05*'2027 Monthly Base Pay'!G26*12</f>
        <v/>
      </c>
      <c r="H26" s="7">
        <f>0.05*'2027 Monthly Base Pay'!H26*12</f>
        <v/>
      </c>
      <c r="I26" s="7">
        <f>0.05*'2027 Monthly Base Pay'!I26*12</f>
        <v/>
      </c>
      <c r="J26" s="7">
        <f>0.05*'2027 Monthly Base Pay'!J26*12</f>
        <v/>
      </c>
      <c r="K26" s="7">
        <f>0.05*'2027 Monthly Base Pay'!K26*12</f>
        <v/>
      </c>
      <c r="L26" s="7">
        <f>0.05*'2027 Monthly Base Pay'!L26*12</f>
        <v/>
      </c>
      <c r="M26" s="7">
        <f>0.05*'2027 Monthly Base Pay'!M26*12</f>
        <v/>
      </c>
      <c r="N26" s="7">
        <f>0.05*'2027 Monthly Base Pay'!N26*12</f>
        <v/>
      </c>
      <c r="O26" s="7">
        <f>0.05*'2027 Monthly Base Pay'!O26*12</f>
        <v/>
      </c>
      <c r="P26" s="7">
        <f>0.05*'2027 Monthly Base Pay'!P26*12</f>
        <v/>
      </c>
    </row>
    <row r="27">
      <c r="A27" s="56" t="n"/>
      <c r="B27" s="59" t="n"/>
      <c r="C27" s="59" t="n"/>
      <c r="D27" s="59" t="n"/>
      <c r="E27" s="59" t="n"/>
      <c r="F27" s="59" t="n"/>
      <c r="G27" s="59" t="n"/>
      <c r="H27" s="59" t="n"/>
      <c r="I27" s="59" t="n"/>
      <c r="J27" s="59" t="n"/>
      <c r="K27" s="59" t="n"/>
      <c r="L27" s="59" t="n"/>
      <c r="M27" s="59" t="n"/>
      <c r="N27" s="59" t="n"/>
      <c r="O27" s="59" t="n"/>
      <c r="P27" s="59" t="n"/>
    </row>
    <row r="28">
      <c r="A28" s="56" t="n"/>
      <c r="B28" s="60" t="inlineStr">
        <is>
          <t>Less than 2*</t>
        </is>
      </c>
      <c r="C28" s="60" t="inlineStr">
        <is>
          <t>Over 2</t>
        </is>
      </c>
      <c r="D28" s="60" t="inlineStr">
        <is>
          <t>Over 3</t>
        </is>
      </c>
      <c r="E28" s="60" t="inlineStr">
        <is>
          <t>Over 4</t>
        </is>
      </c>
      <c r="F28" s="60" t="inlineStr">
        <is>
          <t>Over 6</t>
        </is>
      </c>
      <c r="G28" s="60" t="inlineStr">
        <is>
          <t>Over 8</t>
        </is>
      </c>
      <c r="H28" s="60" t="inlineStr">
        <is>
          <t>Over 10</t>
        </is>
      </c>
      <c r="I28" s="60" t="inlineStr">
        <is>
          <t>Over 12</t>
        </is>
      </c>
      <c r="J28" s="60" t="inlineStr">
        <is>
          <t>Over 14</t>
        </is>
      </c>
      <c r="K28" s="60" t="inlineStr">
        <is>
          <t>Over 16</t>
        </is>
      </c>
      <c r="L28" s="60" t="inlineStr">
        <is>
          <t>Over 18</t>
        </is>
      </c>
      <c r="M28" s="60" t="inlineStr">
        <is>
          <t>Over 20</t>
        </is>
      </c>
      <c r="N28" s="60" t="inlineStr">
        <is>
          <t>Over 22</t>
        </is>
      </c>
      <c r="O28" s="60" t="inlineStr">
        <is>
          <t>Over 24</t>
        </is>
      </c>
      <c r="P28" s="60" t="inlineStr">
        <is>
          <t>Over 26</t>
        </is>
      </c>
    </row>
    <row r="29">
      <c r="A29" s="56" t="inlineStr">
        <is>
          <t>W-5</t>
        </is>
      </c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>
        <f>0.05*'2027 Monthly Base Pay'!M29*12</f>
        <v/>
      </c>
      <c r="N29" s="7">
        <f>0.05*'2027 Monthly Base Pay'!N29*12</f>
        <v/>
      </c>
      <c r="O29" s="7">
        <f>0.05*'2027 Monthly Base Pay'!O29*12</f>
        <v/>
      </c>
      <c r="P29" s="7">
        <f>0.05*'2027 Monthly Base Pay'!P29*12</f>
        <v/>
      </c>
    </row>
    <row r="30">
      <c r="A30" s="56" t="inlineStr">
        <is>
          <t>W-4</t>
        </is>
      </c>
      <c r="B30" s="7">
        <f>0.01*'2027 Monthly Base Pay'!B30*12</f>
        <v/>
      </c>
      <c r="C30" s="7">
        <f>0.05*'2027 Monthly Base Pay'!C30*12</f>
        <v/>
      </c>
      <c r="D30" s="7">
        <f>0.05*'2027 Monthly Base Pay'!D30*12</f>
        <v/>
      </c>
      <c r="E30" s="7">
        <f>0.05*'2027 Monthly Base Pay'!E30*12</f>
        <v/>
      </c>
      <c r="F30" s="7">
        <f>0.05*'2027 Monthly Base Pay'!F30*12</f>
        <v/>
      </c>
      <c r="G30" s="7">
        <f>0.05*'2027 Monthly Base Pay'!G30*12</f>
        <v/>
      </c>
      <c r="H30" s="7">
        <f>0.05*'2027 Monthly Base Pay'!H30*12</f>
        <v/>
      </c>
      <c r="I30" s="7">
        <f>0.05*'2027 Monthly Base Pay'!I30*12</f>
        <v/>
      </c>
      <c r="J30" s="7">
        <f>0.05*'2027 Monthly Base Pay'!J30*12</f>
        <v/>
      </c>
      <c r="K30" s="7">
        <f>0.05*'2027 Monthly Base Pay'!K30*12</f>
        <v/>
      </c>
      <c r="L30" s="7">
        <f>0.05*'2027 Monthly Base Pay'!L30*12</f>
        <v/>
      </c>
      <c r="M30" s="7">
        <f>0.05*'2027 Monthly Base Pay'!M30*12</f>
        <v/>
      </c>
      <c r="N30" s="7">
        <f>0.05*'2027 Monthly Base Pay'!N30*12</f>
        <v/>
      </c>
      <c r="O30" s="7">
        <f>0.05*'2027 Monthly Base Pay'!O30*12</f>
        <v/>
      </c>
      <c r="P30" s="7">
        <f>0.05*'2027 Monthly Base Pay'!P30*12</f>
        <v/>
      </c>
    </row>
    <row r="31">
      <c r="A31" s="56" t="inlineStr">
        <is>
          <t>W-3</t>
        </is>
      </c>
      <c r="B31" s="7">
        <f>0.01*'2027 Monthly Base Pay'!B31*12</f>
        <v/>
      </c>
      <c r="C31" s="7">
        <f>0.05*'2027 Monthly Base Pay'!C31*12</f>
        <v/>
      </c>
      <c r="D31" s="7">
        <f>0.05*'2027 Monthly Base Pay'!D31*12</f>
        <v/>
      </c>
      <c r="E31" s="7">
        <f>0.05*'2027 Monthly Base Pay'!E31*12</f>
        <v/>
      </c>
      <c r="F31" s="7">
        <f>0.05*'2027 Monthly Base Pay'!F31*12</f>
        <v/>
      </c>
      <c r="G31" s="7">
        <f>0.05*'2027 Monthly Base Pay'!G31*12</f>
        <v/>
      </c>
      <c r="H31" s="7">
        <f>0.05*'2027 Monthly Base Pay'!H31*12</f>
        <v/>
      </c>
      <c r="I31" s="7">
        <f>0.05*'2027 Monthly Base Pay'!I31*12</f>
        <v/>
      </c>
      <c r="J31" s="7">
        <f>0.05*'2027 Monthly Base Pay'!J31*12</f>
        <v/>
      </c>
      <c r="K31" s="7">
        <f>0.05*'2027 Monthly Base Pay'!K31*12</f>
        <v/>
      </c>
      <c r="L31" s="7">
        <f>0.05*'2027 Monthly Base Pay'!L31*12</f>
        <v/>
      </c>
      <c r="M31" s="7">
        <f>0.05*'2027 Monthly Base Pay'!M31*12</f>
        <v/>
      </c>
      <c r="N31" s="7">
        <f>0.05*'2027 Monthly Base Pay'!N31*12</f>
        <v/>
      </c>
      <c r="O31" s="7">
        <f>0.05*'2027 Monthly Base Pay'!O31*12</f>
        <v/>
      </c>
      <c r="P31" s="7">
        <f>0.05*'2027 Monthly Base Pay'!P31*12</f>
        <v/>
      </c>
    </row>
    <row r="32">
      <c r="A32" s="56" t="inlineStr">
        <is>
          <t>W-2</t>
        </is>
      </c>
      <c r="B32" s="7">
        <f>0.01*'2027 Monthly Base Pay'!B32*12</f>
        <v/>
      </c>
      <c r="C32" s="7">
        <f>0.05*'2027 Monthly Base Pay'!C32*12</f>
        <v/>
      </c>
      <c r="D32" s="7">
        <f>0.05*'2027 Monthly Base Pay'!D32*12</f>
        <v/>
      </c>
      <c r="E32" s="7">
        <f>0.05*'2027 Monthly Base Pay'!E32*12</f>
        <v/>
      </c>
      <c r="F32" s="7">
        <f>0.05*'2027 Monthly Base Pay'!F32*12</f>
        <v/>
      </c>
      <c r="G32" s="7">
        <f>0.05*'2027 Monthly Base Pay'!G32*12</f>
        <v/>
      </c>
      <c r="H32" s="7">
        <f>0.05*'2027 Monthly Base Pay'!H32*12</f>
        <v/>
      </c>
      <c r="I32" s="7">
        <f>0.05*'2027 Monthly Base Pay'!I32*12</f>
        <v/>
      </c>
      <c r="J32" s="7">
        <f>0.05*'2027 Monthly Base Pay'!J32*12</f>
        <v/>
      </c>
      <c r="K32" s="7">
        <f>0.05*'2027 Monthly Base Pay'!K32*12</f>
        <v/>
      </c>
      <c r="L32" s="7">
        <f>0.05*'2027 Monthly Base Pay'!L32*12</f>
        <v/>
      </c>
      <c r="M32" s="7">
        <f>0.05*'2027 Monthly Base Pay'!M32*12</f>
        <v/>
      </c>
      <c r="N32" s="7">
        <f>0.05*'2027 Monthly Base Pay'!N32*12</f>
        <v/>
      </c>
      <c r="O32" s="7">
        <f>0.05*'2027 Monthly Base Pay'!O32*12</f>
        <v/>
      </c>
      <c r="P32" s="7">
        <f>0.05*'2027 Monthly Base Pay'!P32*12</f>
        <v/>
      </c>
    </row>
    <row r="33">
      <c r="A33" s="56" t="inlineStr">
        <is>
          <t>W-1</t>
        </is>
      </c>
      <c r="B33" s="7">
        <f>0.01*'2027 Monthly Base Pay'!B33*12</f>
        <v/>
      </c>
      <c r="C33" s="7">
        <f>0.05*'2027 Monthly Base Pay'!C33*12</f>
        <v/>
      </c>
      <c r="D33" s="7">
        <f>0.05*'2027 Monthly Base Pay'!D33*12</f>
        <v/>
      </c>
      <c r="E33" s="7">
        <f>0.05*'2027 Monthly Base Pay'!E33*12</f>
        <v/>
      </c>
      <c r="F33" s="7">
        <f>0.05*'2027 Monthly Base Pay'!F33*12</f>
        <v/>
      </c>
      <c r="G33" s="7">
        <f>0.05*'2027 Monthly Base Pay'!G33*12</f>
        <v/>
      </c>
      <c r="H33" s="7">
        <f>0.05*'2027 Monthly Base Pay'!H33*12</f>
        <v/>
      </c>
      <c r="I33" s="7">
        <f>0.05*'2027 Monthly Base Pay'!I33*12</f>
        <v/>
      </c>
      <c r="J33" s="7">
        <f>0.05*'2027 Monthly Base Pay'!J33*12</f>
        <v/>
      </c>
      <c r="K33" s="7">
        <f>0.05*'2027 Monthly Base Pay'!K33*12</f>
        <v/>
      </c>
      <c r="L33" s="7">
        <f>0.05*'2027 Monthly Base Pay'!L33*12</f>
        <v/>
      </c>
      <c r="M33" s="7">
        <f>0.05*'2027 Monthly Base Pay'!M33*12</f>
        <v/>
      </c>
      <c r="N33" s="7">
        <f>0.05*'2027 Monthly Base Pay'!N33*12</f>
        <v/>
      </c>
      <c r="O33" s="7">
        <f>0.05*'2027 Monthly Base Pay'!O33*12</f>
        <v/>
      </c>
      <c r="P33" s="7">
        <f>0.05*'2027 Monthly Base Pay'!P33*12</f>
        <v/>
      </c>
    </row>
    <row r="34">
      <c r="A34" s="12" t="n"/>
      <c r="B34" s="61" t="inlineStr">
        <is>
          <t>*1% Match Only Under 2 Years, 5% match doesn't start until 2 years time in service</t>
        </is>
      </c>
      <c r="C34" s="59" t="n"/>
      <c r="D34" s="59" t="n"/>
      <c r="E34" s="59" t="n"/>
      <c r="F34" s="59" t="n"/>
      <c r="G34" s="59" t="n"/>
      <c r="H34" s="59" t="n"/>
      <c r="I34" s="59" t="n"/>
      <c r="J34" s="59" t="n"/>
      <c r="K34" s="59" t="n"/>
      <c r="L34" s="59" t="n"/>
      <c r="M34" s="59" t="n"/>
      <c r="N34" s="59" t="n"/>
      <c r="O34" s="59" t="n"/>
      <c r="P34" s="59" t="n"/>
    </row>
  </sheetData>
  <mergeCells count="1">
    <mergeCell ref="A1:P1"/>
  </mergeCells>
  <printOptions horizontalCentered="1" gridLines="1"/>
  <pageMargins left="0.25" right="0.25" top="0.75" bottom="0.75" header="0" footer="0"/>
  <pageSetup orientation="landscape" pageOrder="overThenDown" cellComments="atEnd"/>
  <headerFooter>
    <oddHeader>&amp;CMilitaryMoneyManual.com</oddHeader>
    <oddFooter>&amp;CMilitaryMoneyManual.com</oddFooter>
    <evenHeader/>
    <evenFooter/>
    <firstHeader/>
    <firstFooter/>
  </headerFooter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5.xml><?xml version="1.0" encoding="utf-8"?>
<worksheet xmlns="http://schemas.openxmlformats.org/spreadsheetml/2006/main">
  <sheetPr>
    <outlinePr summaryBelow="0" summaryRight="0"/>
    <pageSetUpPr/>
  </sheetPr>
  <dimension ref="A1:R36"/>
  <sheetViews>
    <sheetView workbookViewId="0">
      <selection activeCell="A1" sqref="A1"/>
    </sheetView>
  </sheetViews>
  <sheetFormatPr baseColWidth="8" defaultColWidth="12.63" defaultRowHeight="15.75" customHeight="1"/>
  <sheetData>
    <row r="1"/>
    <row r="2">
      <c r="A2" s="56" t="inlineStr">
        <is>
          <t>Pay Grade</t>
        </is>
      </c>
      <c r="B2" s="56" t="inlineStr">
        <is>
          <t>Years of Service</t>
        </is>
      </c>
      <c r="C2" s="67" t="n"/>
      <c r="D2" s="67" t="n"/>
      <c r="E2" s="67" t="n"/>
      <c r="F2" s="68" t="n"/>
      <c r="M2" s="56" t="inlineStr">
        <is>
          <t>Pay Grade</t>
        </is>
      </c>
      <c r="N2" s="56" t="inlineStr">
        <is>
          <t>Years of Service</t>
        </is>
      </c>
      <c r="O2" s="67" t="n"/>
      <c r="P2" s="67" t="n"/>
      <c r="Q2" s="67" t="n"/>
      <c r="R2" s="68" t="n"/>
    </row>
    <row r="3">
      <c r="A3" s="69" t="n"/>
      <c r="B3" s="56" t="inlineStr">
        <is>
          <t>Less than 2</t>
        </is>
      </c>
      <c r="C3" s="56" t="inlineStr">
        <is>
          <t>Over 2</t>
        </is>
      </c>
      <c r="D3" s="56" t="inlineStr">
        <is>
          <t>Over 3</t>
        </is>
      </c>
      <c r="E3" s="56" t="inlineStr">
        <is>
          <t>Over 4</t>
        </is>
      </c>
      <c r="F3" s="56" t="inlineStr">
        <is>
          <t>Over 6</t>
        </is>
      </c>
      <c r="G3" s="56" t="inlineStr">
        <is>
          <t>Over 8</t>
        </is>
      </c>
      <c r="H3" s="56" t="inlineStr">
        <is>
          <t>Over 10</t>
        </is>
      </c>
      <c r="I3" s="56" t="inlineStr">
        <is>
          <t>Over 12</t>
        </is>
      </c>
      <c r="J3" s="56" t="inlineStr">
        <is>
          <t>Over 14</t>
        </is>
      </c>
      <c r="K3" s="56" t="inlineStr">
        <is>
          <t>Over 16</t>
        </is>
      </c>
      <c r="M3" s="69" t="n"/>
      <c r="N3" s="56" t="inlineStr">
        <is>
          <t>Over 18</t>
        </is>
      </c>
      <c r="O3" s="56" t="inlineStr">
        <is>
          <t>Over 20</t>
        </is>
      </c>
      <c r="P3" s="56" t="inlineStr">
        <is>
          <t>Over 22</t>
        </is>
      </c>
      <c r="Q3" s="56" t="inlineStr">
        <is>
          <t>Over 24</t>
        </is>
      </c>
      <c r="R3" s="56" t="inlineStr">
        <is>
          <t>Over 26</t>
        </is>
      </c>
    </row>
    <row r="4">
      <c r="A4" s="46" t="inlineStr">
        <is>
          <t>E-7</t>
        </is>
      </c>
      <c r="B4" s="47" t="n">
        <v>3625</v>
      </c>
      <c r="C4" s="47" t="n">
        <v>3956</v>
      </c>
      <c r="D4" s="47" t="n">
        <v>4108</v>
      </c>
      <c r="E4" s="47" t="n">
        <v>4308</v>
      </c>
      <c r="F4" s="47" t="n">
        <v>4465</v>
      </c>
      <c r="G4" s="46" t="inlineStr">
        <is>
          <t>E-9</t>
        </is>
      </c>
      <c r="H4" s="48" t="n"/>
      <c r="I4" s="47" t="n">
        <v>6370</v>
      </c>
      <c r="J4" s="47" t="n">
        <v>6515</v>
      </c>
      <c r="K4" s="47" t="n">
        <v>6697</v>
      </c>
      <c r="L4" s="47" t="n">
        <v>6910</v>
      </c>
      <c r="M4" s="46" t="inlineStr">
        <is>
          <t>E-9</t>
        </is>
      </c>
      <c r="N4" s="47" t="n">
        <v>7127</v>
      </c>
      <c r="O4" s="47" t="n">
        <v>7472</v>
      </c>
      <c r="P4" s="47" t="n">
        <v>7765</v>
      </c>
      <c r="Q4" s="47" t="n">
        <v>8073</v>
      </c>
      <c r="R4" s="47" t="n">
        <v>8544</v>
      </c>
    </row>
    <row r="5">
      <c r="A5" s="46" t="inlineStr">
        <is>
          <t>E-6</t>
        </is>
      </c>
      <c r="B5" s="47" t="n">
        <v>3135</v>
      </c>
      <c r="C5" s="47" t="n">
        <v>3450</v>
      </c>
      <c r="D5" s="47" t="n">
        <v>3603</v>
      </c>
      <c r="E5" s="47" t="n">
        <v>3751</v>
      </c>
      <c r="F5" s="47" t="n">
        <v>3905</v>
      </c>
      <c r="G5" s="46" t="inlineStr">
        <is>
          <t>E-8</t>
        </is>
      </c>
      <c r="H5" s="47" t="n">
        <v>5215</v>
      </c>
      <c r="I5" s="47" t="n">
        <v>5445</v>
      </c>
      <c r="J5" s="47" t="n">
        <v>5588</v>
      </c>
      <c r="K5" s="47" t="n">
        <v>5759</v>
      </c>
      <c r="L5" s="47" t="n">
        <v>5945</v>
      </c>
      <c r="M5" s="46" t="inlineStr">
        <is>
          <t>E-8</t>
        </is>
      </c>
      <c r="N5" s="47" t="n">
        <v>6279</v>
      </c>
      <c r="O5" s="47" t="n">
        <v>6449</v>
      </c>
      <c r="P5" s="47" t="n">
        <v>6737</v>
      </c>
      <c r="Q5" s="47" t="n">
        <v>6897</v>
      </c>
      <c r="R5" s="47" t="n">
        <v>7291</v>
      </c>
    </row>
    <row r="6">
      <c r="A6" s="46" t="inlineStr">
        <is>
          <t>E-5</t>
        </is>
      </c>
      <c r="B6" s="47" t="n">
        <v>2872</v>
      </c>
      <c r="C6" s="47" t="n">
        <v>3066</v>
      </c>
      <c r="D6" s="47" t="n">
        <v>3214</v>
      </c>
      <c r="E6" s="47" t="n">
        <v>3366</v>
      </c>
      <c r="F6" s="47" t="n">
        <v>3602</v>
      </c>
      <c r="G6" s="46" t="inlineStr">
        <is>
          <t>E-7</t>
        </is>
      </c>
      <c r="H6" s="47" t="n">
        <v>4734</v>
      </c>
      <c r="I6" s="47" t="n">
        <v>4886</v>
      </c>
      <c r="J6" s="47" t="n">
        <v>5155</v>
      </c>
      <c r="K6" s="47" t="n">
        <v>5380</v>
      </c>
      <c r="L6" s="47" t="n">
        <v>5532</v>
      </c>
      <c r="M6" s="46" t="inlineStr">
        <is>
          <t>E-7</t>
        </is>
      </c>
      <c r="N6" s="47" t="n">
        <v>5695</v>
      </c>
      <c r="O6" s="47" t="n">
        <v>5758</v>
      </c>
      <c r="P6" s="47" t="n">
        <v>5970</v>
      </c>
      <c r="Q6" s="47" t="n">
        <v>6083</v>
      </c>
      <c r="R6" s="47" t="n">
        <v>6515</v>
      </c>
    </row>
    <row r="7">
      <c r="A7" s="46" t="inlineStr">
        <is>
          <t>E-4</t>
        </is>
      </c>
      <c r="B7" s="47" t="n">
        <v>2634</v>
      </c>
      <c r="C7" s="47" t="n">
        <v>2769</v>
      </c>
      <c r="D7" s="47" t="n">
        <v>2918</v>
      </c>
      <c r="E7" s="47" t="n">
        <v>3067</v>
      </c>
      <c r="F7" s="47" t="n">
        <v>3197</v>
      </c>
      <c r="G7" s="46" t="inlineStr">
        <is>
          <t>E-6</t>
        </is>
      </c>
      <c r="H7" s="47" t="n">
        <v>4252</v>
      </c>
      <c r="I7" s="47" t="n">
        <v>4388</v>
      </c>
      <c r="J7" s="47" t="n">
        <v>4650</v>
      </c>
      <c r="K7" s="47" t="n">
        <v>4730</v>
      </c>
      <c r="L7" s="47" t="n">
        <v>4788</v>
      </c>
      <c r="M7" s="46" t="inlineStr">
        <is>
          <t>E-6</t>
        </is>
      </c>
      <c r="N7" s="47" t="n">
        <v>4856</v>
      </c>
      <c r="O7" s="47" t="n">
        <v>4856</v>
      </c>
      <c r="P7" s="47" t="n">
        <v>4856</v>
      </c>
      <c r="Q7" s="47" t="n">
        <v>4856</v>
      </c>
      <c r="R7" s="47" t="n">
        <v>4856</v>
      </c>
    </row>
    <row r="8">
      <c r="A8" s="46" t="inlineStr">
        <is>
          <t>E-3</t>
        </is>
      </c>
      <c r="B8" s="47" t="n">
        <v>2378</v>
      </c>
      <c r="C8" s="47" t="n">
        <v>2527</v>
      </c>
      <c r="D8" s="47" t="n">
        <v>2680</v>
      </c>
      <c r="E8" s="47" t="n">
        <v>2680</v>
      </c>
      <c r="F8" s="47" t="n">
        <v>2680</v>
      </c>
      <c r="G8" s="46" t="inlineStr">
        <is>
          <t>E-5</t>
        </is>
      </c>
      <c r="H8" s="47" t="n">
        <v>3849</v>
      </c>
      <c r="I8" s="47" t="n">
        <v>4052</v>
      </c>
      <c r="J8" s="47" t="n">
        <v>4076</v>
      </c>
      <c r="K8" s="47" t="n">
        <v>4076</v>
      </c>
      <c r="L8" s="47" t="n">
        <v>4076</v>
      </c>
      <c r="M8" s="46" t="inlineStr">
        <is>
          <t>E-5</t>
        </is>
      </c>
      <c r="N8" s="47" t="n">
        <v>4076</v>
      </c>
      <c r="O8" s="47" t="n">
        <v>4076</v>
      </c>
      <c r="P8" s="47" t="n">
        <v>4076</v>
      </c>
      <c r="Q8" s="47" t="n">
        <v>4076</v>
      </c>
      <c r="R8" s="47" t="n">
        <v>4076</v>
      </c>
    </row>
    <row r="9">
      <c r="A9" s="46" t="inlineStr">
        <is>
          <t>E-2</t>
        </is>
      </c>
      <c r="B9" s="47" t="n">
        <v>2261</v>
      </c>
      <c r="C9" s="47" t="n">
        <v>2261</v>
      </c>
      <c r="D9" s="47" t="n">
        <v>2261</v>
      </c>
      <c r="E9" s="47" t="n">
        <v>2261</v>
      </c>
      <c r="F9" s="47" t="n">
        <v>2261</v>
      </c>
      <c r="G9" s="46" t="inlineStr">
        <is>
          <t>E-4</t>
        </is>
      </c>
      <c r="H9" s="47" t="n">
        <v>3197</v>
      </c>
      <c r="I9" s="47" t="n">
        <v>3197</v>
      </c>
      <c r="J9" s="47" t="n">
        <v>3197</v>
      </c>
      <c r="K9" s="47" t="n">
        <v>3197</v>
      </c>
      <c r="L9" s="47" t="n">
        <v>3197</v>
      </c>
      <c r="M9" s="46" t="inlineStr">
        <is>
          <t>E-4</t>
        </is>
      </c>
      <c r="N9" s="47" t="n">
        <v>3197</v>
      </c>
      <c r="O9" s="47" t="n">
        <v>3197</v>
      </c>
      <c r="P9" s="47" t="n">
        <v>3197</v>
      </c>
      <c r="Q9" s="47" t="n">
        <v>3197</v>
      </c>
      <c r="R9" s="47" t="n">
        <v>3197</v>
      </c>
    </row>
    <row r="10">
      <c r="A10" s="46" t="inlineStr">
        <is>
          <t>E-1</t>
        </is>
      </c>
      <c r="B10" s="47" t="n">
        <v>2017</v>
      </c>
      <c r="C10" s="47" t="n">
        <v>2017</v>
      </c>
      <c r="D10" s="47" t="n">
        <v>2017</v>
      </c>
      <c r="E10" s="47" t="n">
        <v>2017</v>
      </c>
      <c r="F10" s="47" t="n">
        <v>2017</v>
      </c>
      <c r="G10" s="46" t="inlineStr">
        <is>
          <t>E-3</t>
        </is>
      </c>
      <c r="H10" s="47" t="n">
        <v>2680</v>
      </c>
      <c r="I10" s="47" t="n">
        <v>2680</v>
      </c>
      <c r="J10" s="47" t="n">
        <v>2680</v>
      </c>
      <c r="K10" s="47" t="n">
        <v>2680</v>
      </c>
      <c r="L10" s="47" t="n">
        <v>2680</v>
      </c>
      <c r="M10" s="46" t="inlineStr">
        <is>
          <t>E-3</t>
        </is>
      </c>
      <c r="N10" s="47" t="n">
        <v>2680</v>
      </c>
      <c r="O10" s="47" t="n">
        <v>2680</v>
      </c>
      <c r="P10" s="47" t="n">
        <v>2680</v>
      </c>
      <c r="Q10" s="47" t="n">
        <v>2680</v>
      </c>
      <c r="R10" s="47" t="n">
        <v>2680</v>
      </c>
    </row>
    <row r="11">
      <c r="A11" s="56" t="inlineStr">
        <is>
          <t>E-1Less than 4 months</t>
        </is>
      </c>
      <c r="B11" s="51" t="n">
        <v>1865</v>
      </c>
      <c r="C11" s="53" t="n"/>
      <c r="D11" s="64" t="n"/>
      <c r="E11" s="64" t="n"/>
      <c r="F11" s="65" t="n"/>
      <c r="G11" s="46" t="inlineStr">
        <is>
          <t>E-2</t>
        </is>
      </c>
      <c r="H11" s="47" t="n">
        <v>2261</v>
      </c>
      <c r="I11" s="47" t="n">
        <v>2261</v>
      </c>
      <c r="J11" s="47" t="n">
        <v>2261</v>
      </c>
      <c r="K11" s="47" t="n">
        <v>2261</v>
      </c>
      <c r="L11" s="47" t="n">
        <v>2261</v>
      </c>
      <c r="M11" s="46" t="inlineStr">
        <is>
          <t>E-2</t>
        </is>
      </c>
      <c r="N11" s="47" t="n">
        <v>2261</v>
      </c>
      <c r="O11" s="47" t="n">
        <v>2261</v>
      </c>
      <c r="P11" s="47" t="n">
        <v>2261</v>
      </c>
      <c r="Q11" s="47" t="n">
        <v>2261</v>
      </c>
      <c r="R11" s="47" t="n">
        <v>2261</v>
      </c>
    </row>
    <row r="12">
      <c r="A12" s="54" t="n"/>
      <c r="G12" s="46" t="inlineStr">
        <is>
          <t>E-1</t>
        </is>
      </c>
      <c r="H12" s="47" t="n">
        <v>2017</v>
      </c>
      <c r="I12" s="47" t="n">
        <v>2017</v>
      </c>
      <c r="J12" s="47" t="n">
        <v>2017</v>
      </c>
      <c r="K12" s="47" t="n">
        <v>2017</v>
      </c>
      <c r="L12" s="47" t="n">
        <v>2017</v>
      </c>
      <c r="M12" s="46" t="inlineStr">
        <is>
          <t>E-1</t>
        </is>
      </c>
      <c r="N12" s="47" t="n">
        <v>2017</v>
      </c>
      <c r="O12" s="47" t="n">
        <v>2017</v>
      </c>
      <c r="P12" s="47" t="n">
        <v>2017</v>
      </c>
      <c r="Q12" s="47" t="n">
        <v>2017</v>
      </c>
      <c r="R12" s="47" t="n">
        <v>2017</v>
      </c>
    </row>
    <row r="13">
      <c r="A13" s="56" t="inlineStr">
        <is>
          <t>Pay Grade</t>
        </is>
      </c>
      <c r="B13" s="56" t="inlineStr">
        <is>
          <t>Years of Service</t>
        </is>
      </c>
      <c r="C13" s="67" t="n"/>
      <c r="D13" s="67" t="n"/>
      <c r="E13" s="67" t="n"/>
      <c r="F13" s="68" t="n"/>
      <c r="G13" s="56" t="inlineStr">
        <is>
          <t>Pay Grade</t>
        </is>
      </c>
      <c r="H13" s="56" t="inlineStr">
        <is>
          <t>Years of Service</t>
        </is>
      </c>
      <c r="I13" s="67" t="n"/>
      <c r="J13" s="67" t="n"/>
      <c r="K13" s="67" t="n"/>
      <c r="L13" s="68" t="n"/>
      <c r="M13" s="56" t="inlineStr">
        <is>
          <t>Pay Grade</t>
        </is>
      </c>
      <c r="N13" s="56" t="inlineStr">
        <is>
          <t>Years of Service</t>
        </is>
      </c>
      <c r="O13" s="67" t="n"/>
      <c r="P13" s="67" t="n"/>
      <c r="Q13" s="67" t="n"/>
      <c r="R13" s="68" t="n"/>
    </row>
    <row r="14">
      <c r="A14" s="69" t="n"/>
      <c r="B14" s="56" t="inlineStr">
        <is>
          <t>Under 2</t>
        </is>
      </c>
      <c r="C14" s="56" t="inlineStr">
        <is>
          <t>Over 2</t>
        </is>
      </c>
      <c r="D14" s="56" t="inlineStr">
        <is>
          <t>Over 3</t>
        </is>
      </c>
      <c r="E14" s="56" t="inlineStr">
        <is>
          <t>Over 4</t>
        </is>
      </c>
      <c r="F14" s="56" t="inlineStr">
        <is>
          <t>Over 6</t>
        </is>
      </c>
      <c r="G14" s="69" t="n"/>
      <c r="H14" s="56" t="inlineStr">
        <is>
          <t>Over 8</t>
        </is>
      </c>
      <c r="I14" s="56" t="inlineStr">
        <is>
          <t>Over 10</t>
        </is>
      </c>
      <c r="J14" s="56" t="inlineStr">
        <is>
          <t>Over 12</t>
        </is>
      </c>
      <c r="K14" s="56" t="inlineStr">
        <is>
          <t>Over 14</t>
        </is>
      </c>
      <c r="L14" s="56" t="inlineStr">
        <is>
          <t>Over 16</t>
        </is>
      </c>
      <c r="M14" s="69" t="n"/>
      <c r="N14" s="56" t="inlineStr">
        <is>
          <t>Over 18</t>
        </is>
      </c>
      <c r="O14" s="56" t="inlineStr">
        <is>
          <t>Over 20</t>
        </is>
      </c>
      <c r="P14" s="56" t="inlineStr">
        <is>
          <t>Over 22</t>
        </is>
      </c>
      <c r="Q14" s="56" t="inlineStr">
        <is>
          <t>Over 24</t>
        </is>
      </c>
      <c r="R14" s="56" t="inlineStr">
        <is>
          <t>Over 26</t>
        </is>
      </c>
    </row>
    <row r="15">
      <c r="A15" s="46" t="inlineStr">
        <is>
          <t>O-8</t>
        </is>
      </c>
      <c r="B15" s="47" t="n">
        <v>12804</v>
      </c>
      <c r="C15" s="47" t="n">
        <v>13223</v>
      </c>
      <c r="D15" s="47" t="n">
        <v>13502</v>
      </c>
      <c r="E15" s="47" t="n">
        <v>13579</v>
      </c>
      <c r="F15" s="47" t="n">
        <v>13927</v>
      </c>
      <c r="G15" s="46" t="inlineStr">
        <is>
          <t>O-8</t>
        </is>
      </c>
      <c r="H15" s="47" t="n">
        <v>14507</v>
      </c>
      <c r="I15" s="47" t="n">
        <v>14642</v>
      </c>
      <c r="J15" s="47" t="n">
        <v>15193</v>
      </c>
      <c r="K15" s="47" t="n">
        <v>15351</v>
      </c>
      <c r="L15" s="47" t="n">
        <v>15826</v>
      </c>
      <c r="M15" s="46" t="inlineStr">
        <is>
          <t>O-10*Note 1</t>
        </is>
      </c>
      <c r="N15" s="48" t="n"/>
      <c r="O15" s="47" t="n">
        <v>18653</v>
      </c>
      <c r="P15" s="47" t="n">
        <v>18653</v>
      </c>
      <c r="Q15" s="47" t="n">
        <v>18653</v>
      </c>
      <c r="R15" s="47" t="n">
        <v>18653</v>
      </c>
    </row>
    <row r="16">
      <c r="A16" s="46" t="inlineStr">
        <is>
          <t>O-7</t>
        </is>
      </c>
      <c r="B16" s="47" t="n">
        <v>10639</v>
      </c>
      <c r="C16" s="47" t="n">
        <v>11133</v>
      </c>
      <c r="D16" s="47" t="n">
        <v>11362</v>
      </c>
      <c r="E16" s="47" t="n">
        <v>11544</v>
      </c>
      <c r="F16" s="47" t="n">
        <v>11873</v>
      </c>
      <c r="G16" s="46" t="inlineStr">
        <is>
          <t>O-7</t>
        </is>
      </c>
      <c r="H16" s="47" t="n">
        <v>12198</v>
      </c>
      <c r="I16" s="47" t="n">
        <v>12574</v>
      </c>
      <c r="J16" s="47" t="n">
        <v>12949</v>
      </c>
      <c r="K16" s="47" t="n">
        <v>13325</v>
      </c>
      <c r="L16" s="47" t="n">
        <v>14507</v>
      </c>
      <c r="M16" s="46" t="inlineStr">
        <is>
          <t>O-9*Note 1</t>
        </is>
      </c>
      <c r="N16" s="48" t="n"/>
      <c r="O16" s="47" t="n">
        <v>17552</v>
      </c>
      <c r="P16" s="47" t="n">
        <v>17805</v>
      </c>
      <c r="Q16" s="47" t="n">
        <v>18170</v>
      </c>
      <c r="R16" s="47" t="n">
        <v>18653</v>
      </c>
    </row>
    <row r="17">
      <c r="A17" s="46" t="inlineStr">
        <is>
          <t>O-6</t>
        </is>
      </c>
      <c r="B17" s="47" t="n">
        <v>8068</v>
      </c>
      <c r="C17" s="47" t="n">
        <v>8864</v>
      </c>
      <c r="D17" s="47" t="n">
        <v>9445</v>
      </c>
      <c r="E17" s="47" t="n">
        <v>9445</v>
      </c>
      <c r="F17" s="47" t="n">
        <v>9481</v>
      </c>
      <c r="G17" s="46" t="inlineStr">
        <is>
          <t>O-6</t>
        </is>
      </c>
      <c r="H17" s="47" t="n">
        <v>9888</v>
      </c>
      <c r="I17" s="47" t="n">
        <v>9941</v>
      </c>
      <c r="J17" s="47" t="n">
        <v>9941</v>
      </c>
      <c r="K17" s="47" t="n">
        <v>10506</v>
      </c>
      <c r="L17" s="47" t="n">
        <v>11505</v>
      </c>
      <c r="M17" s="46" t="inlineStr">
        <is>
          <t>O-8*Note 1</t>
        </is>
      </c>
      <c r="N17" s="47" t="n">
        <v>16513</v>
      </c>
      <c r="O17" s="47" t="n">
        <v>17146</v>
      </c>
      <c r="P17" s="47" t="n">
        <v>17569</v>
      </c>
      <c r="Q17" s="47" t="n">
        <v>17569</v>
      </c>
      <c r="R17" s="47" t="n">
        <v>17569</v>
      </c>
    </row>
    <row r="18">
      <c r="A18" s="46" t="inlineStr">
        <is>
          <t>O-5</t>
        </is>
      </c>
      <c r="B18" s="47" t="n">
        <v>6726</v>
      </c>
      <c r="C18" s="47" t="n">
        <v>7577</v>
      </c>
      <c r="D18" s="47" t="n">
        <v>8101</v>
      </c>
      <c r="E18" s="47" t="n">
        <v>8200</v>
      </c>
      <c r="F18" s="47" t="n">
        <v>8527</v>
      </c>
      <c r="G18" s="46" t="inlineStr">
        <is>
          <t>O-5</t>
        </is>
      </c>
      <c r="H18" s="47" t="n">
        <v>8723</v>
      </c>
      <c r="I18" s="47" t="n">
        <v>9153</v>
      </c>
      <c r="J18" s="47" t="n">
        <v>9470</v>
      </c>
      <c r="K18" s="47" t="n">
        <v>9878</v>
      </c>
      <c r="L18" s="47" t="n">
        <v>10502</v>
      </c>
      <c r="M18" s="46" t="inlineStr">
        <is>
          <t>O-7*Note 1</t>
        </is>
      </c>
      <c r="N18" s="47" t="n">
        <v>15504</v>
      </c>
      <c r="O18" s="47" t="n">
        <v>15504</v>
      </c>
      <c r="P18" s="47" t="n">
        <v>15504</v>
      </c>
      <c r="Q18" s="47" t="n">
        <v>15504</v>
      </c>
      <c r="R18" s="47" t="n">
        <v>15584</v>
      </c>
    </row>
    <row r="19">
      <c r="A19" s="46" t="inlineStr">
        <is>
          <t>O-4</t>
        </is>
      </c>
      <c r="B19" s="47" t="n">
        <v>5803</v>
      </c>
      <c r="C19" s="47" t="n">
        <v>6717</v>
      </c>
      <c r="D19" s="47" t="n">
        <v>7166</v>
      </c>
      <c r="E19" s="47" t="n">
        <v>7265</v>
      </c>
      <c r="F19" s="47" t="n">
        <v>7682</v>
      </c>
      <c r="G19" s="46" t="inlineStr">
        <is>
          <t>O-4</t>
        </is>
      </c>
      <c r="H19" s="47" t="n">
        <v>8128</v>
      </c>
      <c r="I19" s="47" t="n">
        <v>8684</v>
      </c>
      <c r="J19" s="47" t="n">
        <v>9116</v>
      </c>
      <c r="K19" s="47" t="n">
        <v>9417</v>
      </c>
      <c r="L19" s="47" t="n">
        <v>9589</v>
      </c>
      <c r="M19" s="46" t="inlineStr">
        <is>
          <t>O-6*Note 2</t>
        </is>
      </c>
      <c r="N19" s="47" t="n">
        <v>12091</v>
      </c>
      <c r="O19" s="47" t="n">
        <v>12677</v>
      </c>
      <c r="P19" s="47" t="n">
        <v>13011</v>
      </c>
      <c r="Q19" s="47" t="n">
        <v>13349</v>
      </c>
      <c r="R19" s="47" t="n">
        <v>14003</v>
      </c>
    </row>
    <row r="20">
      <c r="A20" s="46" t="inlineStr">
        <is>
          <t>O-3</t>
        </is>
      </c>
      <c r="B20" s="47" t="n">
        <v>5102</v>
      </c>
      <c r="C20" s="47" t="n">
        <v>5783</v>
      </c>
      <c r="D20" s="47" t="n">
        <v>6242</v>
      </c>
      <c r="E20" s="47" t="n">
        <v>6806</v>
      </c>
      <c r="F20" s="47" t="n">
        <v>7133</v>
      </c>
      <c r="G20" s="46" t="inlineStr">
        <is>
          <t>O-3</t>
        </is>
      </c>
      <c r="H20" s="47" t="n">
        <v>7490</v>
      </c>
      <c r="I20" s="47" t="n">
        <v>7722</v>
      </c>
      <c r="J20" s="47" t="n">
        <v>8102</v>
      </c>
      <c r="K20" s="47" t="n">
        <v>8301</v>
      </c>
      <c r="L20" s="47" t="n">
        <v>8301</v>
      </c>
      <c r="M20" s="46" t="inlineStr">
        <is>
          <t>O-5</t>
        </is>
      </c>
      <c r="N20" s="47" t="n">
        <v>10799</v>
      </c>
      <c r="O20" s="47" t="n">
        <v>11093</v>
      </c>
      <c r="P20" s="47" t="n">
        <v>11427</v>
      </c>
      <c r="Q20" s="47" t="n">
        <v>11427</v>
      </c>
      <c r="R20" s="47" t="n">
        <v>11427</v>
      </c>
    </row>
    <row r="21">
      <c r="A21" s="46" t="inlineStr">
        <is>
          <t>O-2</t>
        </is>
      </c>
      <c r="B21" s="47" t="n">
        <v>4409</v>
      </c>
      <c r="C21" s="47" t="n">
        <v>5021</v>
      </c>
      <c r="D21" s="47" t="n">
        <v>5782</v>
      </c>
      <c r="E21" s="47" t="n">
        <v>5978</v>
      </c>
      <c r="F21" s="47" t="n">
        <v>6101</v>
      </c>
      <c r="G21" s="46" t="inlineStr">
        <is>
          <t>O-2</t>
        </is>
      </c>
      <c r="H21" s="47" t="n">
        <v>6101</v>
      </c>
      <c r="I21" s="47" t="n">
        <v>6101</v>
      </c>
      <c r="J21" s="47" t="n">
        <v>6101</v>
      </c>
      <c r="K21" s="47" t="n">
        <v>6101</v>
      </c>
      <c r="L21" s="47" t="n">
        <v>6101</v>
      </c>
      <c r="M21" s="46" t="inlineStr">
        <is>
          <t>O-4</t>
        </is>
      </c>
      <c r="N21" s="47" t="n">
        <v>9689</v>
      </c>
      <c r="O21" s="47" t="n">
        <v>9689</v>
      </c>
      <c r="P21" s="47" t="n">
        <v>9689</v>
      </c>
      <c r="Q21" s="47" t="n">
        <v>9689</v>
      </c>
      <c r="R21" s="47" t="n">
        <v>9689</v>
      </c>
    </row>
    <row r="22">
      <c r="A22" s="46" t="inlineStr">
        <is>
          <t>O-1</t>
        </is>
      </c>
      <c r="B22" s="47" t="n">
        <v>3826</v>
      </c>
      <c r="C22" s="47" t="n">
        <v>3983</v>
      </c>
      <c r="D22" s="47" t="n">
        <v>4815</v>
      </c>
      <c r="E22" s="47" t="n">
        <v>4815</v>
      </c>
      <c r="F22" s="47" t="n">
        <v>4815</v>
      </c>
      <c r="G22" s="46" t="inlineStr">
        <is>
          <t>O-1</t>
        </is>
      </c>
      <c r="H22" s="47" t="n">
        <v>4815</v>
      </c>
      <c r="I22" s="47" t="n">
        <v>4815</v>
      </c>
      <c r="J22" s="47" t="n">
        <v>4815</v>
      </c>
      <c r="K22" s="47" t="n">
        <v>4815</v>
      </c>
      <c r="L22" s="47" t="n">
        <v>4815</v>
      </c>
      <c r="M22" s="46" t="inlineStr">
        <is>
          <t>O-3</t>
        </is>
      </c>
      <c r="N22" s="47" t="n">
        <v>8301</v>
      </c>
      <c r="O22" s="47" t="n">
        <v>8301</v>
      </c>
      <c r="P22" s="47" t="n">
        <v>8301</v>
      </c>
      <c r="Q22" s="47" t="n">
        <v>8301</v>
      </c>
      <c r="R22" s="47" t="n">
        <v>8301</v>
      </c>
    </row>
    <row r="23">
      <c r="M23" s="46" t="inlineStr">
        <is>
          <t>O-2</t>
        </is>
      </c>
      <c r="N23" s="47" t="n">
        <v>6101</v>
      </c>
      <c r="O23" s="47" t="n">
        <v>6101</v>
      </c>
      <c r="P23" s="47" t="n">
        <v>6101</v>
      </c>
      <c r="Q23" s="47" t="n">
        <v>6101</v>
      </c>
      <c r="R23" s="47" t="n">
        <v>6101</v>
      </c>
    </row>
    <row r="24">
      <c r="M24" s="46" t="inlineStr">
        <is>
          <t>O-1</t>
        </is>
      </c>
      <c r="N24" s="47" t="n">
        <v>4815</v>
      </c>
      <c r="O24" s="47" t="n">
        <v>4815</v>
      </c>
      <c r="P24" s="47" t="n">
        <v>4815</v>
      </c>
      <c r="Q24" s="47" t="n">
        <v>4815</v>
      </c>
      <c r="R24" s="47" t="n">
        <v>4815</v>
      </c>
    </row>
    <row r="25">
      <c r="A25" s="56" t="inlineStr">
        <is>
          <t>Commissioned Officer With Over 4 Years of Active Service as an Enlisted Member or Warrant Officer</t>
        </is>
      </c>
      <c r="B25" s="67" t="n"/>
      <c r="C25" s="67" t="n"/>
      <c r="D25" s="67" t="n"/>
      <c r="E25" s="67" t="n"/>
      <c r="F25" s="68" t="n"/>
      <c r="G25" s="56" t="inlineStr">
        <is>
          <t>Commissioned Officer With Over 4 Years of Active Service as an Enlisted Member or Warrant Officer</t>
        </is>
      </c>
      <c r="H25" s="67" t="n"/>
      <c r="I25" s="67" t="n"/>
      <c r="J25" s="67" t="n"/>
      <c r="K25" s="67" t="n"/>
      <c r="L25" s="68" t="n"/>
    </row>
    <row r="26">
      <c r="A26" s="46" t="inlineStr">
        <is>
          <t>O-3E</t>
        </is>
      </c>
      <c r="B26" s="47" t="n">
        <v>8859</v>
      </c>
      <c r="C26" s="47" t="n">
        <v>8859</v>
      </c>
      <c r="D26" s="47" t="n">
        <v>8859</v>
      </c>
      <c r="E26" s="47" t="n">
        <v>8859</v>
      </c>
      <c r="F26" s="47" t="n">
        <v>8859</v>
      </c>
      <c r="G26" s="46" t="inlineStr">
        <is>
          <t>O-3E</t>
        </is>
      </c>
      <c r="H26" s="47" t="n">
        <v>7490</v>
      </c>
      <c r="I26" s="47" t="n">
        <v>7722</v>
      </c>
      <c r="J26" s="47" t="n">
        <v>8102</v>
      </c>
      <c r="K26" s="47" t="n">
        <v>8423</v>
      </c>
      <c r="L26" s="47" t="n">
        <v>8608</v>
      </c>
      <c r="M26" s="46" t="inlineStr">
        <is>
          <t>O-3E</t>
        </is>
      </c>
      <c r="N26" s="47" t="n">
        <v>8859</v>
      </c>
      <c r="O26" s="47" t="n">
        <v>8859</v>
      </c>
      <c r="P26" s="47" t="n">
        <v>8859</v>
      </c>
      <c r="Q26" s="47" t="n">
        <v>8859</v>
      </c>
      <c r="R26" s="47" t="n">
        <v>8859</v>
      </c>
    </row>
    <row r="27">
      <c r="A27" s="46" t="inlineStr">
        <is>
          <t>O-2E</t>
        </is>
      </c>
      <c r="B27" s="47" t="n">
        <v>7065</v>
      </c>
      <c r="C27" s="47" t="n">
        <v>7065</v>
      </c>
      <c r="D27" s="47" t="n">
        <v>7065</v>
      </c>
      <c r="E27" s="47" t="n">
        <v>7065</v>
      </c>
      <c r="F27" s="47" t="n">
        <v>7065</v>
      </c>
      <c r="G27" s="46" t="inlineStr">
        <is>
          <t>O-2E</t>
        </is>
      </c>
      <c r="H27" s="47" t="n">
        <v>6295</v>
      </c>
      <c r="I27" s="47" t="n">
        <v>6623</v>
      </c>
      <c r="J27" s="47" t="n">
        <v>6877</v>
      </c>
      <c r="K27" s="47" t="n">
        <v>7065</v>
      </c>
      <c r="L27" s="47" t="n">
        <v>7065</v>
      </c>
      <c r="M27" s="46" t="inlineStr">
        <is>
          <t>O-2E</t>
        </is>
      </c>
      <c r="N27" s="47" t="n">
        <v>7065</v>
      </c>
      <c r="O27" s="47" t="n">
        <v>7065</v>
      </c>
      <c r="P27" s="47" t="n">
        <v>7065</v>
      </c>
      <c r="Q27" s="47" t="n">
        <v>7065</v>
      </c>
      <c r="R27" s="47" t="n">
        <v>7065</v>
      </c>
    </row>
    <row r="28">
      <c r="A28" s="46" t="inlineStr">
        <is>
          <t>O-1E</t>
        </is>
      </c>
      <c r="B28" s="47" t="n">
        <v>5978</v>
      </c>
      <c r="C28" s="47" t="n">
        <v>5978</v>
      </c>
      <c r="D28" s="47" t="n">
        <v>5978</v>
      </c>
      <c r="E28" s="47" t="n">
        <v>5978</v>
      </c>
      <c r="F28" s="47" t="n">
        <v>5978</v>
      </c>
      <c r="G28" s="46" t="inlineStr">
        <is>
          <t>O-1E</t>
        </is>
      </c>
      <c r="H28" s="47" t="n">
        <v>5331</v>
      </c>
      <c r="I28" s="47" t="n">
        <v>5526</v>
      </c>
      <c r="J28" s="47" t="n">
        <v>5717</v>
      </c>
      <c r="K28" s="47" t="n">
        <v>5978</v>
      </c>
      <c r="L28" s="47" t="n">
        <v>5978</v>
      </c>
      <c r="M28" s="46" t="inlineStr">
        <is>
          <t>O-1E</t>
        </is>
      </c>
      <c r="N28" s="47" t="n">
        <v>5978</v>
      </c>
      <c r="O28" s="47" t="n">
        <v>5978</v>
      </c>
      <c r="P28" s="47" t="n">
        <v>5978</v>
      </c>
      <c r="Q28" s="47" t="n">
        <v>5978</v>
      </c>
      <c r="R28" s="47" t="n">
        <v>5978</v>
      </c>
    </row>
    <row r="29"/>
    <row r="30"/>
    <row r="31">
      <c r="A31" s="46" t="inlineStr">
        <is>
          <t>W-4</t>
        </is>
      </c>
      <c r="B31" s="47" t="n">
        <v>5273</v>
      </c>
      <c r="C31" s="47" t="n">
        <v>5672</v>
      </c>
      <c r="D31" s="47" t="n">
        <v>5835</v>
      </c>
      <c r="E31" s="47" t="n">
        <v>5995</v>
      </c>
      <c r="F31" s="47" t="n">
        <v>6271</v>
      </c>
      <c r="G31" s="55" t="n"/>
      <c r="H31" s="56" t="inlineStr">
        <is>
          <t>Over 8</t>
        </is>
      </c>
      <c r="I31" s="56" t="inlineStr">
        <is>
          <t>Over 10</t>
        </is>
      </c>
      <c r="J31" s="56" t="inlineStr">
        <is>
          <t>Over 12</t>
        </is>
      </c>
      <c r="K31" s="56" t="inlineStr">
        <is>
          <t>Over 14</t>
        </is>
      </c>
      <c r="L31" s="56" t="inlineStr">
        <is>
          <t>Over 16</t>
        </is>
      </c>
      <c r="M31" s="56" t="n"/>
      <c r="N31" s="56" t="inlineStr">
        <is>
          <t>Over 18</t>
        </is>
      </c>
      <c r="O31" s="56" t="inlineStr">
        <is>
          <t>Over 20</t>
        </is>
      </c>
      <c r="P31" s="56" t="inlineStr">
        <is>
          <t>Over 22</t>
        </is>
      </c>
      <c r="Q31" s="56" t="inlineStr">
        <is>
          <t>Over 24</t>
        </is>
      </c>
      <c r="R31" s="56" t="inlineStr">
        <is>
          <t>Over 26</t>
        </is>
      </c>
    </row>
    <row r="32">
      <c r="A32" s="46" t="inlineStr">
        <is>
          <t>W-3</t>
        </is>
      </c>
      <c r="B32" s="47" t="n">
        <v>4815</v>
      </c>
      <c r="C32" s="47" t="n">
        <v>5016</v>
      </c>
      <c r="D32" s="47" t="n">
        <v>5222</v>
      </c>
      <c r="E32" s="47" t="n">
        <v>5290</v>
      </c>
      <c r="F32" s="47" t="n">
        <v>5504</v>
      </c>
      <c r="G32" s="56" t="inlineStr">
        <is>
          <t>W-4</t>
        </is>
      </c>
      <c r="H32" s="57" t="n">
        <v>6220</v>
      </c>
      <c r="I32" s="57" t="n">
        <v>6483</v>
      </c>
      <c r="J32" s="57" t="n">
        <v>6878</v>
      </c>
      <c r="K32" s="57" t="n">
        <v>7224</v>
      </c>
      <c r="L32" s="57" t="n">
        <v>7554</v>
      </c>
      <c r="M32" s="46" t="inlineStr">
        <is>
          <t>W-5</t>
        </is>
      </c>
      <c r="N32" s="48" t="n"/>
      <c r="O32" s="47" t="n">
        <v>9376</v>
      </c>
      <c r="P32" s="47" t="n">
        <v>9851</v>
      </c>
      <c r="Q32" s="47" t="n">
        <v>10205</v>
      </c>
      <c r="R32" s="47" t="n">
        <v>10597</v>
      </c>
    </row>
    <row r="33">
      <c r="A33" s="46" t="inlineStr">
        <is>
          <t>W-2</t>
        </is>
      </c>
      <c r="B33" s="47" t="n">
        <v>4261</v>
      </c>
      <c r="C33" s="47" t="n">
        <v>4664</v>
      </c>
      <c r="D33" s="47" t="n">
        <v>4788</v>
      </c>
      <c r="E33" s="47" t="n">
        <v>4873</v>
      </c>
      <c r="F33" s="47" t="n">
        <v>5149</v>
      </c>
      <c r="G33" s="56" t="inlineStr">
        <is>
          <t>W-3</t>
        </is>
      </c>
      <c r="H33" s="57" t="n">
        <v>5636</v>
      </c>
      <c r="I33" s="57" t="n">
        <v>6056</v>
      </c>
      <c r="J33" s="57" t="n">
        <v>6254</v>
      </c>
      <c r="K33" s="57" t="n">
        <v>6483</v>
      </c>
      <c r="L33" s="57" t="n">
        <v>6718</v>
      </c>
      <c r="M33" s="46" t="inlineStr">
        <is>
          <t>W-4</t>
        </is>
      </c>
      <c r="N33" s="47" t="n">
        <v>8231</v>
      </c>
      <c r="O33" s="47" t="n">
        <v>8508</v>
      </c>
      <c r="P33" s="47" t="n">
        <v>8914</v>
      </c>
      <c r="Q33" s="47" t="n">
        <v>9248</v>
      </c>
      <c r="R33" s="47" t="n">
        <v>9630</v>
      </c>
    </row>
    <row r="34">
      <c r="A34" s="46" t="inlineStr">
        <is>
          <t>W-1</t>
        </is>
      </c>
      <c r="B34" s="47" t="n">
        <v>3740</v>
      </c>
      <c r="C34" s="47" t="n">
        <v>4143</v>
      </c>
      <c r="D34" s="47" t="n">
        <v>4251</v>
      </c>
      <c r="E34" s="47" t="n">
        <v>4479</v>
      </c>
      <c r="F34" s="47" t="n">
        <v>4750</v>
      </c>
      <c r="G34" s="56" t="inlineStr">
        <is>
          <t>W-2</t>
        </is>
      </c>
      <c r="H34" s="57" t="n">
        <v>5303</v>
      </c>
      <c r="I34" s="57" t="n">
        <v>5505</v>
      </c>
      <c r="J34" s="57" t="n">
        <v>5704</v>
      </c>
      <c r="K34" s="57" t="n">
        <v>5948</v>
      </c>
      <c r="L34" s="57" t="n">
        <v>6139</v>
      </c>
      <c r="M34" s="46" t="inlineStr">
        <is>
          <t>W-3</t>
        </is>
      </c>
      <c r="N34" s="47" t="n">
        <v>7514</v>
      </c>
      <c r="O34" s="47" t="n">
        <v>7815</v>
      </c>
      <c r="P34" s="47" t="n">
        <v>7995</v>
      </c>
      <c r="Q34" s="47" t="n">
        <v>8186</v>
      </c>
      <c r="R34" s="47" t="n">
        <v>8447</v>
      </c>
    </row>
    <row r="35">
      <c r="G35" s="56" t="inlineStr">
        <is>
          <t>W-1</t>
        </is>
      </c>
      <c r="H35" s="57" t="n">
        <v>4894</v>
      </c>
      <c r="I35" s="57" t="n">
        <v>5071</v>
      </c>
      <c r="J35" s="57" t="n">
        <v>5318</v>
      </c>
      <c r="K35" s="57" t="n">
        <v>5562</v>
      </c>
      <c r="L35" s="57" t="n">
        <v>5753</v>
      </c>
      <c r="M35" s="46" t="inlineStr">
        <is>
          <t>W-2</t>
        </is>
      </c>
      <c r="N35" s="47" t="n">
        <v>6639</v>
      </c>
      <c r="O35" s="47" t="n">
        <v>6856</v>
      </c>
      <c r="P35" s="47" t="n">
        <v>6999</v>
      </c>
      <c r="Q35" s="47" t="n">
        <v>7112</v>
      </c>
      <c r="R35" s="47" t="n">
        <v>7112</v>
      </c>
    </row>
    <row r="36">
      <c r="M36" s="46" t="inlineStr">
        <is>
          <t>W-1</t>
        </is>
      </c>
      <c r="N36" s="47" t="n">
        <v>6237</v>
      </c>
      <c r="O36" s="47" t="n">
        <v>6463</v>
      </c>
      <c r="P36" s="47" t="n">
        <v>6463</v>
      </c>
      <c r="Q36" s="47" t="n">
        <v>6463</v>
      </c>
      <c r="R36" s="47" t="n">
        <v>6463</v>
      </c>
    </row>
  </sheetData>
  <mergeCells count="13">
    <mergeCell ref="G25:L25"/>
    <mergeCell ref="B2:F2"/>
    <mergeCell ref="M13:M14"/>
    <mergeCell ref="A13:A14"/>
    <mergeCell ref="G13:G14"/>
    <mergeCell ref="N2:R2"/>
    <mergeCell ref="M2:M3"/>
    <mergeCell ref="A2:A3"/>
    <mergeCell ref="C11:F11"/>
    <mergeCell ref="H13:L13"/>
    <mergeCell ref="N13:R13"/>
    <mergeCell ref="B13:F13"/>
    <mergeCell ref="A25:F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2026-09-23T07:14:02Z</dcterms:created>
  <dcterms:modified xmlns:dcterms="http://purl.org/dc/terms/" xmlns:xsi="http://www.w3.org/2001/XMLSchema-instance" xsi:type="dcterms:W3CDTF">2026-09-23T07:14:02Z</dcterms:modified>
</cp:coreProperties>
</file>